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G:\GROUP\APEX\Pay equity\Translation Workings\"/>
    </mc:Choice>
  </mc:AlternateContent>
  <xr:revisionPtr revIDLastSave="0" documentId="8_{CA3B2782-26E2-4CFA-B2B4-578759B5A5B5}" xr6:coauthVersionLast="47" xr6:coauthVersionMax="47" xr10:uidLastSave="{00000000-0000-0000-0000-000000000000}"/>
  <bookViews>
    <workbookView xWindow="-120" yWindow="-120" windowWidth="29040" windowHeight="15840" firstSheet="7" activeTab="10" xr2:uid="{1AE8D318-4E1E-41D0-9CB5-AF37FEEBFCF0}"/>
  </bookViews>
  <sheets>
    <sheet name="Errors &amp; Omissions Excepted" sheetId="18" r:id="rId1"/>
    <sheet name="TRANSLATION SCHEDULE - DEGREED" sheetId="7" r:id="rId2"/>
    <sheet name="TRANSLATION SCHEDULE - Non Deg" sheetId="11" r:id="rId3"/>
    <sheet name="TRANSLATION SCHEDULE - LABs" sheetId="6" r:id="rId4"/>
    <sheet name="TRANSLATION SCHEDULE - PHARMACY" sheetId="8" r:id="rId5"/>
    <sheet name="TRANSLATION SCHEDULE - MITs" sheetId="17" r:id="rId6"/>
    <sheet name="TRANSLATION SCHEDULE - RT'S" sheetId="16" r:id="rId7"/>
    <sheet name="TRANSLATION SCHEDULE - H&amp;CW-HM" sheetId="12" r:id="rId8"/>
    <sheet name="TRANSLATION SCHEDULE - ASSTs" sheetId="13" r:id="rId9"/>
    <sheet name="TRANSLATION SCHEDULE - GCs" sheetId="4" r:id="rId10"/>
    <sheet name="Sheet1" sheetId="19"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9" i="6" l="1"/>
  <c r="L26" i="8"/>
  <c r="C26" i="8"/>
  <c r="F26" i="8"/>
  <c r="I26" i="8"/>
  <c r="O26" i="8"/>
  <c r="B26" i="8"/>
  <c r="O17" i="8"/>
  <c r="C13" i="13"/>
  <c r="F13" i="13"/>
  <c r="I13" i="13"/>
  <c r="L13" i="13"/>
  <c r="B13" i="13"/>
  <c r="J17" i="12"/>
  <c r="N17" i="12"/>
  <c r="O17" i="12"/>
  <c r="G17" i="12"/>
  <c r="F17" i="12"/>
  <c r="K17" i="12"/>
  <c r="C17" i="12"/>
  <c r="B17" i="12"/>
  <c r="E71" i="6"/>
  <c r="F71" i="6"/>
  <c r="B71" i="6"/>
  <c r="E44" i="6"/>
  <c r="F44" i="6"/>
  <c r="B44" i="6"/>
  <c r="C15" i="11"/>
  <c r="E15" i="11"/>
  <c r="F15" i="11"/>
  <c r="H15" i="11"/>
  <c r="I15" i="11"/>
  <c r="B15" i="11"/>
  <c r="L37" i="8"/>
  <c r="C37" i="8"/>
  <c r="F37" i="8"/>
  <c r="I37" i="8"/>
  <c r="B37" i="8"/>
  <c r="F17" i="8"/>
  <c r="I17" i="8"/>
  <c r="L17" i="8"/>
  <c r="C17" i="8"/>
  <c r="B17" i="8"/>
  <c r="Q34" i="11"/>
  <c r="P34" i="11"/>
  <c r="O34" i="11"/>
  <c r="N34" i="11"/>
  <c r="H21" i="11"/>
  <c r="AD71" i="6"/>
  <c r="AE71" i="6" s="1"/>
  <c r="AD70" i="6"/>
  <c r="AE70" i="6" s="1"/>
  <c r="AD69" i="6"/>
  <c r="AE69" i="6" s="1"/>
  <c r="AD68" i="6"/>
  <c r="AE68" i="6" s="1"/>
  <c r="AD67" i="6"/>
  <c r="AE67" i="6" s="1"/>
  <c r="AD63" i="6"/>
  <c r="AE63" i="6" s="1"/>
  <c r="AD62" i="6"/>
  <c r="AE62" i="6" s="1"/>
  <c r="AD60" i="6"/>
  <c r="AE60" i="6" s="1"/>
  <c r="AD59" i="6"/>
  <c r="AE59" i="6" s="1"/>
  <c r="AD54" i="6"/>
  <c r="AE54" i="6" s="1"/>
  <c r="AD53" i="6"/>
  <c r="AE53" i="6" s="1"/>
  <c r="AD52" i="6"/>
  <c r="AE52" i="6" s="1"/>
  <c r="AD51" i="6"/>
  <c r="AE51" i="6" s="1"/>
  <c r="AD50" i="6"/>
  <c r="AE50" i="6" s="1"/>
  <c r="AD42" i="6"/>
  <c r="AE42" i="6" s="1"/>
  <c r="AD41" i="6"/>
  <c r="AE41" i="6" s="1"/>
  <c r="AD40" i="6"/>
  <c r="AE40" i="6" s="1"/>
  <c r="AD39" i="6"/>
  <c r="AE39" i="6" s="1"/>
  <c r="AD38" i="6"/>
  <c r="AE38" i="6" s="1"/>
  <c r="AD33" i="6"/>
  <c r="AE33" i="6" s="1"/>
  <c r="AD32" i="6"/>
  <c r="AE32" i="6" s="1"/>
  <c r="AD31" i="6"/>
  <c r="AE31" i="6" s="1"/>
  <c r="AD30" i="6"/>
  <c r="AE30" i="6" s="1"/>
  <c r="AD21" i="6"/>
  <c r="AD20" i="6"/>
  <c r="AE20" i="6" s="1"/>
  <c r="AD19" i="6"/>
  <c r="AE19" i="6" s="1"/>
  <c r="AD18" i="6"/>
  <c r="AE18" i="6" s="1"/>
  <c r="AD17" i="6"/>
  <c r="AE17" i="6" s="1"/>
  <c r="AD16" i="6"/>
  <c r="AE16" i="6" s="1"/>
  <c r="AD15" i="6"/>
  <c r="AE15" i="6" s="1"/>
  <c r="AD14" i="6"/>
  <c r="AE14" i="6" s="1"/>
  <c r="AD13" i="6"/>
  <c r="AE13" i="6" s="1"/>
  <c r="AD12" i="6"/>
  <c r="AE12" i="6" s="1"/>
  <c r="AD11" i="6"/>
  <c r="AE11" i="6" s="1"/>
</calcChain>
</file>

<file path=xl/sharedStrings.xml><?xml version="1.0" encoding="utf-8"?>
<sst xmlns="http://schemas.openxmlformats.org/spreadsheetml/2006/main" count="1334" uniqueCount="193">
  <si>
    <t>ALLIED SCIENTIFIC &amp; TECHNICAL PAY EQUITY SETTLEMENT 2023 - TRANSLATION SCHEDULE ALLIED, PUBLIC HEALTH, SCIENTIFIC &amp; TECHNICAL ROLES</t>
  </si>
  <si>
    <t>PSA Auckland Scale 5.2.4</t>
  </si>
  <si>
    <t>PSA RoNZ Scale 5.2.4</t>
  </si>
  <si>
    <t>APEX Psychotherapists cl.11</t>
  </si>
  <si>
    <t>APEX Biomedical Technicians cl.5.1(a)</t>
  </si>
  <si>
    <t>APEX Pharmacists  cl.11.1</t>
  </si>
  <si>
    <t>APEX Anaesthetic Technicians cl.8</t>
  </si>
  <si>
    <t>APEX  Clinical Physiology cl.5.1</t>
  </si>
  <si>
    <t>APEX Occupational Therapy cl.5.2</t>
  </si>
  <si>
    <t>APEX Physiotherapist cl.5.1</t>
  </si>
  <si>
    <t>APEX Social workers cl.5.3</t>
  </si>
  <si>
    <t>APEX Dietitians cl. 5.2.1</t>
  </si>
  <si>
    <t>APEX Hospital Scientific Officers cl. 5.1 (Sch H)</t>
  </si>
  <si>
    <t>ALLIED SCIENTIFIC &amp; TECHNICAL PAY EQUITY SETTLEMENT RATES</t>
  </si>
  <si>
    <t>Step</t>
  </si>
  <si>
    <t>18-Jul-22 </t>
  </si>
  <si>
    <t>04-Jul-22 </t>
  </si>
  <si>
    <t>Core Roles - Step</t>
  </si>
  <si>
    <t>Designated Band</t>
  </si>
  <si>
    <t>M</t>
  </si>
  <si>
    <t>ð</t>
  </si>
  <si>
    <t>Designated F</t>
  </si>
  <si>
    <t>Designated E</t>
  </si>
  <si>
    <t>17 </t>
  </si>
  <si>
    <t>$118,982 </t>
  </si>
  <si>
    <t>M </t>
  </si>
  <si>
    <t>$113 282</t>
  </si>
  <si>
    <t>16 </t>
  </si>
  <si>
    <t>$115,270 </t>
  </si>
  <si>
    <t>$109 570</t>
  </si>
  <si>
    <t>Designated D</t>
  </si>
  <si>
    <t>15 </t>
  </si>
  <si>
    <t>$112,807 </t>
  </si>
  <si>
    <t>$107 107</t>
  </si>
  <si>
    <t>14 </t>
  </si>
  <si>
    <t>$108,457 </t>
  </si>
  <si>
    <t>Designated C</t>
  </si>
  <si>
    <t>13 </t>
  </si>
  <si>
    <t>$104,108 </t>
  </si>
  <si>
    <t>12 </t>
  </si>
  <si>
    <t>$99,420 </t>
  </si>
  <si>
    <t>Designated B</t>
  </si>
  <si>
    <t>11 </t>
  </si>
  <si>
    <t>$94,266 </t>
  </si>
  <si>
    <t>10 </t>
  </si>
  <si>
    <t>$90,534 </t>
  </si>
  <si>
    <t>Recognition step 2</t>
  </si>
  <si>
    <t>Designated A</t>
  </si>
  <si>
    <t>9 </t>
  </si>
  <si>
    <t>$87,999 </t>
  </si>
  <si>
    <t>Recognition step 1</t>
  </si>
  <si>
    <t>APS</t>
  </si>
  <si>
    <t>8 </t>
  </si>
  <si>
    <t>$85,992 </t>
  </si>
  <si>
    <t>APS </t>
  </si>
  <si>
    <t>A/APS </t>
  </si>
  <si>
    <t>Additional Progression Step</t>
  </si>
  <si>
    <t>A</t>
  </si>
  <si>
    <t>7 </t>
  </si>
  <si>
    <t>$83,030 </t>
  </si>
  <si>
    <t>A </t>
  </si>
  <si>
    <t>Step 7</t>
  </si>
  <si>
    <t>6 </t>
  </si>
  <si>
    <t>$80,778 </t>
  </si>
  <si>
    <t>Step 6</t>
  </si>
  <si>
    <t>5 </t>
  </si>
  <si>
    <t>$77,705 </t>
  </si>
  <si>
    <t>Step 5</t>
  </si>
  <si>
    <t>4 </t>
  </si>
  <si>
    <t>$73,037 </t>
  </si>
  <si>
    <t>$69 537</t>
  </si>
  <si>
    <t>Step 4</t>
  </si>
  <si>
    <t>3 </t>
  </si>
  <si>
    <t>$68,371 </t>
  </si>
  <si>
    <t>$64 871</t>
  </si>
  <si>
    <t>Step 3</t>
  </si>
  <si>
    <t>A*</t>
  </si>
  <si>
    <t>2 </t>
  </si>
  <si>
    <t>$63,702 </t>
  </si>
  <si>
    <t>Step 2</t>
  </si>
  <si>
    <t>1 </t>
  </si>
  <si>
    <t>$59,035 </t>
  </si>
  <si>
    <t>Step 1</t>
  </si>
  <si>
    <t>NOTES</t>
  </si>
  <si>
    <t xml:space="preserve">Employees in designated roles will translate to the new designated salary scales. </t>
  </si>
  <si>
    <t>Employees who have progressed onto steps 11 to 19 through Merit-based progression, who are not in a Designated Position, and who are paid below the salary rate in Recognition Step 10 at 1 June 2023, will translate to Recognition Step 10.</t>
  </si>
  <si>
    <t xml:space="preserve">Employees who have progressed onto steps 11 to 19 through Merit-based progression, who are not in a Designated Position, and who are paid above Recognition Step 10 at 1 June 2023, shall have their current salary rate maintained. </t>
  </si>
  <si>
    <t>ALLIED SCIENTIFIC &amp; TECHNICAL PAY EQUITY SETTLEMENT 2023 - TRANSLATION SCHEDULE NON-DEGREED TECHNICAL ROLES</t>
  </si>
  <si>
    <t>PSA Non-Degree Technical Scale (Cl.5.5.2)</t>
  </si>
  <si>
    <t>Audiometrists</t>
  </si>
  <si>
    <t>Clinical Physiology Techs</t>
  </si>
  <si>
    <t>Vision Hearing Testers
(40 hours)</t>
  </si>
  <si>
    <t xml:space="preserve">Auckland </t>
  </si>
  <si>
    <t>RoNZ</t>
  </si>
  <si>
    <t>Scale B - Step</t>
  </si>
  <si>
    <t>***Designated roles to that scale</t>
  </si>
  <si>
    <t>ECG Technicians</t>
  </si>
  <si>
    <t>Scale A - Step</t>
  </si>
  <si>
    <t>STERILE SUPPLY TECHNICIANS</t>
  </si>
  <si>
    <t xml:space="preserve">PSA Auckland </t>
  </si>
  <si>
    <t>PSA RoNZ</t>
  </si>
  <si>
    <t>APEX Hawke's Bay Cl. 5.2</t>
  </si>
  <si>
    <t>AWUNZ Counties Manukau Cl13.4</t>
  </si>
  <si>
    <t>ALLIED SCIENTIFIC &amp; TECHNICAL PAY EQUITY SETTLEMENT 2023 - TRANSLATION SCHEDULE LABORATORY WORKERS</t>
  </si>
  <si>
    <t>MEDICAL LABORATORY SCIENTISTS</t>
  </si>
  <si>
    <t>APEX scale 5.1</t>
  </si>
  <si>
    <t>PSA Auckland Scale 5.6.1</t>
  </si>
  <si>
    <t>PSA RoNZ Scale 5.6.1</t>
  </si>
  <si>
    <t>DD</t>
  </si>
  <si>
    <t>DC</t>
  </si>
  <si>
    <t>DB</t>
  </si>
  <si>
    <t>DA</t>
  </si>
  <si>
    <t>Advanced Progression Step</t>
  </si>
  <si>
    <t>Intern</t>
  </si>
  <si>
    <t>*Assume can’t progress until fully registered</t>
  </si>
  <si>
    <t>SUPERVISING MEDICAL LABORATORY TECHNICIAN (INCL. PRE-ANALYTICAL TECHNICIAN)</t>
  </si>
  <si>
    <t>APEX scale 5.2</t>
  </si>
  <si>
    <t>PSA Auckland Scale 5.6.2</t>
  </si>
  <si>
    <t>PSA RoNZ Scale 5.6.2</t>
  </si>
  <si>
    <t>Designated Scale</t>
  </si>
  <si>
    <t>Designated 4</t>
  </si>
  <si>
    <t>Designated 3</t>
  </si>
  <si>
    <t>Designated 2</t>
  </si>
  <si>
    <t>Designated 1</t>
  </si>
  <si>
    <t>MEDICAL LABORATORY TECHNICIAN (INCL. PRE-ANALYTICAL TECHNICIAN)</t>
  </si>
  <si>
    <t>APEX scale 5.3</t>
  </si>
  <si>
    <t>PSA Auckland Scale 5.5.2</t>
  </si>
  <si>
    <t>PSA RoNZ Scale 5.5.2</t>
  </si>
  <si>
    <t>Group B</t>
  </si>
  <si>
    <t>LABORATORY ASSISTANT / TRAINEE MEDICAL LABORATORY TECHNICIAN (INCL. PRE-ANALYTICAL TECHNICIAN) / MEDICAL LABORATORY TECHNICIAN</t>
  </si>
  <si>
    <t xml:space="preserve"> (INCL. PRE-ANALYTICAL TECHNICIAN) - PROVISIONAL REGISTRATION, PHLEBOMOMISTS AND SPECIMEN SERVICES TECHNICIANS</t>
  </si>
  <si>
    <t>APEX scale 5.4</t>
  </si>
  <si>
    <t>Group A</t>
  </si>
  <si>
    <t>SUPERVISING MEDICAL LABORATORY TECHNICIAN (MORTUARY)</t>
  </si>
  <si>
    <t>APEX scale 5.5</t>
  </si>
  <si>
    <t>PSA Auckland Scale 5.6.3(a)</t>
  </si>
  <si>
    <t>PSA RoNZ Scale 5.6.3(a)</t>
  </si>
  <si>
    <t>MEDICAL LABORATORY TECHNICIAN (MORTUARY)</t>
  </si>
  <si>
    <t>APEX scale 5.6</t>
  </si>
  <si>
    <t>PSA Auckland Scale 5.6.3(b)</t>
  </si>
  <si>
    <t>PSA RoNZ Scale 5.6.3(b)</t>
  </si>
  <si>
    <t>ALLIED SCIENTIFIC &amp; TECHNICAL PAY EQUITY SETTLEMENT 2023 - TRANSLATION SCHEDULE PHARMACY TECHNICIANS &amp; ASSISTANTS</t>
  </si>
  <si>
    <t>PHARMACY TECHNICIANS</t>
  </si>
  <si>
    <t>APEX Pharmacy Scale 11.2</t>
  </si>
  <si>
    <t>FIRST MidCentral  Pharmacy Tech Scale</t>
  </si>
  <si>
    <t>FIRST &amp; E Tu Tairawhiti Support Staff CA Cl. 8.2 Pharmacy Tech</t>
  </si>
  <si>
    <t>FIRST Hutt Support Staff CA Cl. 4.3 Pharmacy Tech</t>
  </si>
  <si>
    <t>D</t>
  </si>
  <si>
    <t>TRAINEE PHARMACY TECHNICIANS</t>
  </si>
  <si>
    <t>APEX Pharmacy Assts Scale 11.5</t>
  </si>
  <si>
    <t>FIRST MidCentral  Pharmacy Asst Scale</t>
  </si>
  <si>
    <t>FIRST &amp; E Tu Tairawhiti Support Staff CA Cl. 8.3 Pharmacy Tech</t>
  </si>
  <si>
    <t>FIRST Hutt Support Staff CA Cl. 4.3 Trainee Pharmacy Tech</t>
  </si>
  <si>
    <t>PHARMACY ASSISTANTS</t>
  </si>
  <si>
    <t>PSA Auckland Scale 5.4.2</t>
  </si>
  <si>
    <t>PSA RoNZ Scale 5.4.2</t>
  </si>
  <si>
    <t>FIRST &amp; E Tu Tairawhiti Support Staff CA Cl. 8.4 Pharmacy Asst</t>
  </si>
  <si>
    <t xml:space="preserve"> </t>
  </si>
  <si>
    <t>MEDICAL IMAGING TECHNOLOGISTS (excluding MRI and Nuclear Medicine Technologists)</t>
  </si>
  <si>
    <t>PSA scale 5.1</t>
  </si>
  <si>
    <t>ALLIED SCIENTIFIC &amp; TECHNICAL PAY EQUITY SETTLEMENT 2023 - TRANSLATION SCHEDULE RADIATION THERAPISTS</t>
  </si>
  <si>
    <t>RADIATION THERAPISTS</t>
  </si>
  <si>
    <t>NB this schedule is based on aligning to scale as closest match to degree-based roles for Designated positions</t>
  </si>
  <si>
    <t>(i.e. a desginated, degree-based role on a salary ≈ $124,000 translates to step Desingated Band F, step 2)</t>
  </si>
  <si>
    <t>ALLIED SCIENTIFIC &amp; TECHNICAL PAY EQUITY SETTLEMENT 2023 - TRANSLATION SCHEDULE HEALTH &amp; COMMUNITY &amp; HAUORA MĀORI WORKERS</t>
  </si>
  <si>
    <t>HEALTH &amp; COMMUNITY WORKERS LEVEL ONE &amp; TWO / HAUORA MĀORI WORKERS LEVEL ONE &amp; TWO</t>
  </si>
  <si>
    <t>Level 2 Health &amp; Community Workers</t>
  </si>
  <si>
    <t>Level 1 Health &amp; Community Workers</t>
  </si>
  <si>
    <t>Level 2 Hauora Maori Workers</t>
  </si>
  <si>
    <t>Level 1 Hauora Maori Workers</t>
  </si>
  <si>
    <t>Auckland</t>
  </si>
  <si>
    <t>ALLIED SCIENTIFIC &amp; TECHNICAL PAY EQUITY SETTLEMENT 2023 - TRANSLATION SCHEDULE ALLIED, DENTAL &amp; PUBLIC HEALTH ASSISTANTS</t>
  </si>
  <si>
    <t>ALLIED, DENTAL &amp; PUBLIC HEALTH ASSISTANTS</t>
  </si>
  <si>
    <t>PSA Allied, Dental &amp; Public Health Assistants</t>
  </si>
  <si>
    <t>APEX MIT Clinical Assistants</t>
  </si>
  <si>
    <t>Radiation Therapy Assts</t>
  </si>
  <si>
    <t>PSA scale 5.5</t>
  </si>
  <si>
    <t>ALLIED SCIENTIFIC &amp; TECHNICAL PAY EQUITY SETTLEMENT 2023 - TRANSLATION SCHEDULE GENETIC COUNSELLORS</t>
  </si>
  <si>
    <t>GENETIC COUNSELLORS/ASSOCIATES</t>
  </si>
  <si>
    <t>Appendix Q (RoNZ) / 
Appendix R (Auckland)</t>
  </si>
  <si>
    <t>Current employees do not translate</t>
  </si>
  <si>
    <t>DESINGATED POSITIONS</t>
  </si>
  <si>
    <t>Core Roles</t>
  </si>
  <si>
    <t>MERIT PROGRESSION</t>
  </si>
  <si>
    <t>Employees who have progressed onto steps 11 to 15 through Merit-based progression, who are not in a Designated Position, and who are paid below the salary rate in Recognition Step 10 at 1 June 2023, will translate to Recognition Step 10.</t>
  </si>
  <si>
    <t xml:space="preserve">Employees who have progressed onto steps 11 to 15 through Merit-based progression, who are not in a Designated Position, and who are paid above Recognition Step 10 at 1 June 2023, shall have their current salary rate maintained. </t>
  </si>
  <si>
    <t>MEDICAL IMAGING TECHNOLOGISTS</t>
  </si>
  <si>
    <t>Employees who have progressed onto steps 9 to 15 through Merit-based progression, who are not in a Designated Position, and who are paid below the salary rate in Recognition Step 10 at 1 June 2023, will translate to Recognition Step 10.</t>
  </si>
  <si>
    <t xml:space="preserve">Employees who have progressed onto steps 9 to 15 through Merit-based progression, who are not in a Designated Position, and who are paid above Recognition Step 10 at 1 June 2023, shall have their current salary rate maintained. </t>
  </si>
  <si>
    <t>Te Whatu Ora, PSA and APEX have endeavoured to include all affected roles in this Translation Plan, however there may be errors or omissions. If you have any questions, please contact PSA - enquiries@psa.org.nz or APEX - ask@apex.org.nz</t>
  </si>
  <si>
    <t>Designated Role Translation Only</t>
  </si>
  <si>
    <t>Designated role translation only</t>
  </si>
  <si>
    <t>Current salary maintained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</si>
</sst>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4" formatCode="_-&quot;$&quot;* #,##0.00_-;\-&quot;$&quot;* #,##0.00_-;_-&quot;$&quot;* &quot;-&quot;??_-;_-@_-"/>
    <numFmt numFmtId="43" formatCode="_-* #,##0.00_-;\-* #,##0.00_-;_-* &quot;-&quot;??_-;_-@_-"/>
    <numFmt numFmtId="164" formatCode="_-&quot;$&quot;* #,##0_-;\-&quot;$&quot;* #,##0_-;_-&quot;$&quot;* &quot;-&quot;??_-;_-@_-"/>
    <numFmt numFmtId="165" formatCode="&quot;$&quot;#,##0"/>
  </numFmts>
  <fonts count="19" x14ac:knownFonts="1">
    <font>
      <sz val="11"/>
      <color theme="1"/>
      <name val="Arial"/>
      <family val="2"/>
    </font>
    <font>
      <sz val="11"/>
      <color theme="1"/>
      <name val="Arial"/>
      <family val="2"/>
    </font>
    <font>
      <b/>
      <sz val="11"/>
      <color theme="1"/>
      <name val="Arial"/>
      <family val="2"/>
    </font>
    <font>
      <b/>
      <sz val="14"/>
      <color theme="1"/>
      <name val="Arial"/>
      <family val="2"/>
    </font>
    <font>
      <b/>
      <sz val="12"/>
      <color theme="1"/>
      <name val="Arial"/>
      <family val="2"/>
    </font>
    <font>
      <b/>
      <sz val="11"/>
      <color rgb="FF000000"/>
      <name val="Arial"/>
      <family val="2"/>
    </font>
    <font>
      <sz val="11"/>
      <color rgb="FF000000"/>
      <name val="Arial"/>
      <family val="2"/>
    </font>
    <font>
      <sz val="11"/>
      <name val="Arial"/>
      <family val="2"/>
    </font>
    <font>
      <sz val="11"/>
      <color rgb="FF000000"/>
      <name val="Calibri"/>
      <family val="2"/>
    </font>
    <font>
      <sz val="11"/>
      <color theme="1"/>
      <name val="Calibri"/>
      <family val="2"/>
      <scheme val="minor"/>
    </font>
    <font>
      <b/>
      <sz val="11"/>
      <color rgb="FFFFFFFF"/>
      <name val="Arial"/>
      <family val="2"/>
    </font>
    <font>
      <b/>
      <sz val="11"/>
      <color theme="0"/>
      <name val="Arial"/>
      <family val="2"/>
    </font>
    <font>
      <sz val="11"/>
      <color theme="0"/>
      <name val="Arial"/>
      <family val="2"/>
    </font>
    <font>
      <b/>
      <sz val="12"/>
      <color theme="0"/>
      <name val="Arial"/>
      <family val="2"/>
    </font>
    <font>
      <sz val="18"/>
      <color rgb="FF000000"/>
      <name val="Wingdings"/>
      <charset val="2"/>
    </font>
    <font>
      <b/>
      <sz val="8"/>
      <color rgb="FF000000"/>
      <name val="Calibri Light"/>
      <family val="2"/>
      <scheme val="major"/>
    </font>
    <font>
      <i/>
      <sz val="10"/>
      <color theme="1"/>
      <name val="Arial"/>
      <family val="2"/>
    </font>
    <font>
      <i/>
      <sz val="11"/>
      <color rgb="FF000000"/>
      <name val="Arial"/>
      <family val="2"/>
    </font>
    <font>
      <i/>
      <sz val="11"/>
      <color theme="1"/>
      <name val="Arial"/>
      <family val="2"/>
    </font>
  </fonts>
  <fills count="11">
    <fill>
      <patternFill patternType="none"/>
    </fill>
    <fill>
      <patternFill patternType="gray125"/>
    </fill>
    <fill>
      <patternFill patternType="solid">
        <fgColor rgb="FF000000"/>
        <bgColor indexed="64"/>
      </patternFill>
    </fill>
    <fill>
      <patternFill patternType="solid">
        <fgColor rgb="FFC6E0B4"/>
        <bgColor indexed="64"/>
      </patternFill>
    </fill>
    <fill>
      <patternFill patternType="solid">
        <fgColor rgb="FFB4C6E7"/>
        <bgColor indexed="64"/>
      </patternFill>
    </fill>
    <fill>
      <patternFill patternType="solid">
        <fgColor theme="0"/>
        <bgColor indexed="64"/>
      </patternFill>
    </fill>
    <fill>
      <patternFill patternType="solid">
        <fgColor theme="5" tint="0.59999389629810485"/>
        <bgColor indexed="64"/>
      </patternFill>
    </fill>
    <fill>
      <patternFill patternType="solid">
        <fgColor theme="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FF00"/>
        <bgColor indexed="64"/>
      </patternFill>
    </fill>
  </fills>
  <borders count="95">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medium">
        <color rgb="FF000000"/>
      </left>
      <right style="thin">
        <color indexed="64"/>
      </right>
      <top/>
      <bottom style="thin">
        <color indexed="64"/>
      </bottom>
      <diagonal/>
    </border>
    <border>
      <left style="thin">
        <color indexed="64"/>
      </left>
      <right/>
      <top style="thin">
        <color indexed="64"/>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top style="thin">
        <color rgb="FF000000"/>
      </top>
      <bottom style="thin">
        <color rgb="FF000000"/>
      </bottom>
      <diagonal/>
    </border>
    <border>
      <left/>
      <right/>
      <top style="thin">
        <color rgb="FF000000"/>
      </top>
      <bottom style="medium">
        <color rgb="FF000000"/>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right style="thin">
        <color indexed="64"/>
      </right>
      <top/>
      <bottom/>
      <diagonal/>
    </border>
    <border>
      <left style="thin">
        <color indexed="64"/>
      </left>
      <right/>
      <top/>
      <bottom style="thin">
        <color rgb="FF000000"/>
      </bottom>
      <diagonal/>
    </border>
    <border>
      <left/>
      <right style="thin">
        <color indexed="64"/>
      </right>
      <top/>
      <bottom style="thin">
        <color rgb="FF000000"/>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cellStyleXfs>
  <cellXfs count="506">
    <xf numFmtId="0" fontId="0" fillId="0" borderId="0" xfId="0"/>
    <xf numFmtId="0" fontId="3" fillId="0" borderId="0" xfId="0" applyFont="1"/>
    <xf numFmtId="0" fontId="4" fillId="0" borderId="0" xfId="0" applyFont="1"/>
    <xf numFmtId="0" fontId="2" fillId="0" borderId="0" xfId="0" applyFont="1" applyAlignment="1">
      <alignment horizontal="left" vertical="center"/>
    </xf>
    <xf numFmtId="6" fontId="6" fillId="0" borderId="0" xfId="0" applyNumberFormat="1" applyFont="1" applyAlignment="1">
      <alignment horizontal="center" vertical="center" wrapText="1"/>
    </xf>
    <xf numFmtId="0" fontId="8" fillId="6" borderId="10" xfId="0" applyFont="1" applyFill="1" applyBorder="1" applyAlignment="1">
      <alignment horizontal="left" wrapText="1" readingOrder="1"/>
    </xf>
    <xf numFmtId="0" fontId="0" fillId="0" borderId="7" xfId="0" applyBorder="1" applyAlignment="1">
      <alignment horizontal="center"/>
    </xf>
    <xf numFmtId="0" fontId="2" fillId="0" borderId="0" xfId="0" applyFont="1"/>
    <xf numFmtId="6" fontId="0" fillId="0" borderId="0" xfId="0" applyNumberFormat="1" applyAlignment="1">
      <alignment vertical="center" wrapText="1"/>
    </xf>
    <xf numFmtId="164" fontId="0" fillId="6" borderId="7" xfId="3" applyNumberFormat="1" applyFont="1" applyFill="1" applyBorder="1" applyAlignment="1">
      <alignment horizontal="center"/>
    </xf>
    <xf numFmtId="164" fontId="0" fillId="5" borderId="7" xfId="3" applyNumberFormat="1" applyFont="1" applyFill="1" applyBorder="1" applyAlignment="1">
      <alignment horizontal="center"/>
    </xf>
    <xf numFmtId="0" fontId="0" fillId="0" borderId="7" xfId="0" applyBorder="1"/>
    <xf numFmtId="165" fontId="0" fillId="0" borderId="7" xfId="0" applyNumberFormat="1" applyBorder="1"/>
    <xf numFmtId="0" fontId="0" fillId="0" borderId="0" xfId="0" applyAlignment="1">
      <alignment horizontal="center"/>
    </xf>
    <xf numFmtId="6" fontId="6" fillId="0" borderId="0" xfId="0" applyNumberFormat="1" applyFont="1" applyAlignment="1">
      <alignment vertical="center" wrapText="1"/>
    </xf>
    <xf numFmtId="15" fontId="2" fillId="0" borderId="0" xfId="0" applyNumberFormat="1" applyFont="1" applyAlignment="1">
      <alignment vertical="center" wrapText="1"/>
    </xf>
    <xf numFmtId="6" fontId="0" fillId="0" borderId="7" xfId="0" applyNumberFormat="1" applyBorder="1" applyAlignment="1">
      <alignment horizontal="center" vertical="center" wrapText="1"/>
    </xf>
    <xf numFmtId="15" fontId="11" fillId="7" borderId="7" xfId="0" applyNumberFormat="1" applyFont="1" applyFill="1" applyBorder="1" applyAlignment="1">
      <alignment horizontal="center" vertical="center" wrapText="1"/>
    </xf>
    <xf numFmtId="0" fontId="12" fillId="7" borderId="0" xfId="0" applyFont="1" applyFill="1"/>
    <xf numFmtId="0" fontId="5" fillId="4" borderId="7" xfId="0" applyFont="1" applyFill="1" applyBorder="1" applyAlignment="1">
      <alignment horizontal="center" vertical="center" wrapText="1" readingOrder="1"/>
    </xf>
    <xf numFmtId="6" fontId="6" fillId="0" borderId="7" xfId="0" applyNumberFormat="1" applyFont="1" applyBorder="1" applyAlignment="1">
      <alignment horizontal="right" wrapText="1" readingOrder="1"/>
    </xf>
    <xf numFmtId="6" fontId="6" fillId="0" borderId="0" xfId="0" applyNumberFormat="1" applyFont="1" applyAlignment="1">
      <alignment horizontal="right" wrapText="1" readingOrder="1"/>
    </xf>
    <xf numFmtId="6" fontId="6" fillId="0" borderId="14" xfId="0" applyNumberFormat="1" applyFont="1" applyBorder="1" applyAlignment="1">
      <alignment horizontal="right" wrapText="1" readingOrder="1"/>
    </xf>
    <xf numFmtId="0" fontId="5" fillId="4" borderId="7" xfId="0" applyFont="1" applyFill="1" applyBorder="1" applyAlignment="1">
      <alignment horizontal="center" vertical="center" readingOrder="1"/>
    </xf>
    <xf numFmtId="0" fontId="6" fillId="3" borderId="5" xfId="0" applyFont="1" applyFill="1" applyBorder="1" applyAlignment="1">
      <alignment horizontal="left" readingOrder="1"/>
    </xf>
    <xf numFmtId="6" fontId="6" fillId="3" borderId="5" xfId="0" applyNumberFormat="1" applyFont="1" applyFill="1" applyBorder="1" applyAlignment="1">
      <alignment horizontal="right" wrapText="1" readingOrder="1"/>
    </xf>
    <xf numFmtId="6" fontId="6" fillId="0" borderId="8" xfId="0" applyNumberFormat="1" applyFont="1" applyBorder="1" applyAlignment="1">
      <alignment horizontal="right" wrapText="1" readingOrder="1"/>
    </xf>
    <xf numFmtId="6" fontId="6" fillId="3" borderId="18" xfId="0" applyNumberFormat="1" applyFont="1" applyFill="1" applyBorder="1" applyAlignment="1">
      <alignment horizontal="right" wrapText="1" readingOrder="1"/>
    </xf>
    <xf numFmtId="6" fontId="6" fillId="3" borderId="7" xfId="0" applyNumberFormat="1" applyFont="1" applyFill="1" applyBorder="1" applyAlignment="1">
      <alignment horizontal="right" wrapText="1" readingOrder="1"/>
    </xf>
    <xf numFmtId="6" fontId="6" fillId="0" borderId="9" xfId="0" applyNumberFormat="1" applyFont="1" applyBorder="1" applyAlignment="1">
      <alignment horizontal="right" wrapText="1" readingOrder="1"/>
    </xf>
    <xf numFmtId="0" fontId="6" fillId="3" borderId="6" xfId="0" applyFont="1" applyFill="1" applyBorder="1" applyAlignment="1">
      <alignment horizontal="left" readingOrder="1"/>
    </xf>
    <xf numFmtId="6" fontId="6" fillId="3" borderId="6" xfId="0" applyNumberFormat="1" applyFont="1" applyFill="1" applyBorder="1" applyAlignment="1">
      <alignment horizontal="right" wrapText="1" readingOrder="1"/>
    </xf>
    <xf numFmtId="6" fontId="6" fillId="0" borderId="10" xfId="0" applyNumberFormat="1" applyFont="1" applyBorder="1" applyAlignment="1">
      <alignment horizontal="right" wrapText="1" readingOrder="1"/>
    </xf>
    <xf numFmtId="6" fontId="6" fillId="3" borderId="19" xfId="0" applyNumberFormat="1" applyFont="1" applyFill="1" applyBorder="1" applyAlignment="1">
      <alignment horizontal="right" wrapText="1" readingOrder="1"/>
    </xf>
    <xf numFmtId="0" fontId="6" fillId="0" borderId="7" xfId="0" applyFont="1" applyBorder="1" applyAlignment="1">
      <alignment horizontal="left" wrapText="1" readingOrder="1"/>
    </xf>
    <xf numFmtId="6" fontId="6" fillId="0" borderId="20" xfId="0" applyNumberFormat="1" applyFont="1" applyBorder="1" applyAlignment="1">
      <alignment horizontal="right" wrapText="1" readingOrder="1"/>
    </xf>
    <xf numFmtId="0" fontId="6" fillId="6" borderId="7" xfId="0" applyFont="1" applyFill="1" applyBorder="1" applyAlignment="1">
      <alignment horizontal="left" wrapText="1" readingOrder="1"/>
    </xf>
    <xf numFmtId="165" fontId="0" fillId="6" borderId="7" xfId="3" applyNumberFormat="1" applyFont="1" applyFill="1" applyBorder="1" applyAlignment="1">
      <alignment horizontal="right" vertical="center"/>
    </xf>
    <xf numFmtId="0" fontId="6" fillId="6" borderId="10" xfId="0" applyFont="1" applyFill="1" applyBorder="1" applyAlignment="1">
      <alignment horizontal="left" wrapText="1" readingOrder="1"/>
    </xf>
    <xf numFmtId="165" fontId="0" fillId="0" borderId="7" xfId="0" applyNumberFormat="1" applyBorder="1" applyAlignment="1">
      <alignment horizontal="right" vertical="center"/>
    </xf>
    <xf numFmtId="165" fontId="6" fillId="0" borderId="7" xfId="0" applyNumberFormat="1" applyFont="1" applyBorder="1" applyAlignment="1">
      <alignment horizontal="right" vertical="center" wrapText="1" readingOrder="1"/>
    </xf>
    <xf numFmtId="0" fontId="6" fillId="0" borderId="7" xfId="0" applyFont="1" applyBorder="1" applyAlignment="1">
      <alignment horizontal="left" vertical="center" wrapText="1" readingOrder="1"/>
    </xf>
    <xf numFmtId="164" fontId="0" fillId="5" borderId="0" xfId="3" applyNumberFormat="1" applyFont="1" applyFill="1" applyBorder="1" applyAlignment="1">
      <alignment horizontal="center"/>
    </xf>
    <xf numFmtId="0" fontId="2" fillId="8" borderId="11" xfId="0" applyFont="1" applyFill="1" applyBorder="1" applyAlignment="1">
      <alignment horizontal="center" vertical="center"/>
    </xf>
    <xf numFmtId="0" fontId="2" fillId="8" borderId="13" xfId="0" applyFont="1" applyFill="1" applyBorder="1" applyAlignment="1">
      <alignment horizontal="center" vertical="center"/>
    </xf>
    <xf numFmtId="0" fontId="2" fillId="8" borderId="11" xfId="0" applyFont="1" applyFill="1" applyBorder="1" applyAlignment="1">
      <alignment horizontal="left" vertical="center"/>
    </xf>
    <xf numFmtId="15" fontId="11" fillId="7" borderId="0" xfId="0" applyNumberFormat="1" applyFont="1" applyFill="1" applyAlignment="1">
      <alignment vertical="center" wrapText="1"/>
    </xf>
    <xf numFmtId="0" fontId="11" fillId="7" borderId="0" xfId="0" applyFont="1" applyFill="1"/>
    <xf numFmtId="6" fontId="14" fillId="0" borderId="0" xfId="0" applyNumberFormat="1" applyFont="1" applyAlignment="1">
      <alignment horizontal="center" vertical="center" wrapText="1"/>
    </xf>
    <xf numFmtId="0" fontId="11" fillId="7" borderId="27" xfId="0" applyFont="1" applyFill="1" applyBorder="1"/>
    <xf numFmtId="15" fontId="11" fillId="7" borderId="27" xfId="0" applyNumberFormat="1" applyFont="1" applyFill="1" applyBorder="1" applyAlignment="1">
      <alignment vertical="center" wrapText="1"/>
    </xf>
    <xf numFmtId="15" fontId="11" fillId="7" borderId="27" xfId="0" applyNumberFormat="1" applyFont="1" applyFill="1" applyBorder="1"/>
    <xf numFmtId="15" fontId="11" fillId="7" borderId="28" xfId="0" applyNumberFormat="1" applyFont="1" applyFill="1" applyBorder="1"/>
    <xf numFmtId="6" fontId="6" fillId="0" borderId="29" xfId="0" applyNumberFormat="1" applyFont="1" applyBorder="1" applyAlignment="1">
      <alignment horizontal="right" wrapText="1" readingOrder="1"/>
    </xf>
    <xf numFmtId="0" fontId="2" fillId="8" borderId="0" xfId="0" applyFont="1" applyFill="1" applyAlignment="1">
      <alignment horizontal="center" vertical="center"/>
    </xf>
    <xf numFmtId="6" fontId="6" fillId="0" borderId="30" xfId="0" applyNumberFormat="1" applyFont="1" applyBorder="1" applyAlignment="1">
      <alignment horizontal="right" wrapText="1" readingOrder="1"/>
    </xf>
    <xf numFmtId="6" fontId="6" fillId="0" borderId="31" xfId="0" applyNumberFormat="1" applyFont="1" applyBorder="1" applyAlignment="1">
      <alignment horizontal="right" wrapText="1" readingOrder="1"/>
    </xf>
    <xf numFmtId="6" fontId="6" fillId="0" borderId="32" xfId="0" applyNumberFormat="1" applyFont="1" applyBorder="1" applyAlignment="1">
      <alignment horizontal="right" wrapText="1" readingOrder="1"/>
    </xf>
    <xf numFmtId="6" fontId="0" fillId="0" borderId="34" xfId="0" applyNumberFormat="1" applyBorder="1" applyAlignment="1">
      <alignment horizontal="center" vertical="center" wrapText="1"/>
    </xf>
    <xf numFmtId="0" fontId="0" fillId="5" borderId="0" xfId="0" applyFill="1"/>
    <xf numFmtId="0" fontId="0" fillId="5" borderId="33" xfId="0" applyFill="1" applyBorder="1"/>
    <xf numFmtId="0" fontId="0" fillId="5" borderId="35" xfId="0" applyFill="1" applyBorder="1"/>
    <xf numFmtId="0" fontId="0" fillId="5" borderId="2" xfId="0" applyFill="1" applyBorder="1"/>
    <xf numFmtId="0" fontId="11" fillId="7" borderId="37" xfId="0" applyFont="1" applyFill="1" applyBorder="1"/>
    <xf numFmtId="0" fontId="12" fillId="7" borderId="37" xfId="0" applyFont="1" applyFill="1" applyBorder="1"/>
    <xf numFmtId="0" fontId="12" fillId="7" borderId="27" xfId="0" applyFont="1" applyFill="1" applyBorder="1"/>
    <xf numFmtId="0" fontId="12" fillId="7" borderId="21" xfId="0" applyFont="1" applyFill="1" applyBorder="1"/>
    <xf numFmtId="0" fontId="11" fillId="7" borderId="3" xfId="0" applyFont="1" applyFill="1" applyBorder="1" applyAlignment="1">
      <alignment horizontal="center" wrapText="1"/>
    </xf>
    <xf numFmtId="0" fontId="12" fillId="7" borderId="1" xfId="0" applyFont="1" applyFill="1" applyBorder="1"/>
    <xf numFmtId="0" fontId="11" fillId="7" borderId="21" xfId="0" applyFont="1" applyFill="1" applyBorder="1"/>
    <xf numFmtId="0" fontId="12" fillId="7" borderId="3" xfId="0" applyFont="1" applyFill="1" applyBorder="1"/>
    <xf numFmtId="0" fontId="0" fillId="7" borderId="27" xfId="0" applyFill="1" applyBorder="1"/>
    <xf numFmtId="0" fontId="0" fillId="7" borderId="0" xfId="0" applyFill="1"/>
    <xf numFmtId="0" fontId="12" fillId="7" borderId="33" xfId="0" applyFont="1" applyFill="1" applyBorder="1"/>
    <xf numFmtId="0" fontId="6" fillId="6" borderId="43" xfId="0" applyFont="1" applyFill="1" applyBorder="1" applyAlignment="1">
      <alignment horizontal="left" wrapText="1" readingOrder="1"/>
    </xf>
    <xf numFmtId="164" fontId="0" fillId="6" borderId="34" xfId="3" applyNumberFormat="1" applyFont="1" applyFill="1" applyBorder="1" applyAlignment="1">
      <alignment horizontal="center"/>
    </xf>
    <xf numFmtId="0" fontId="0" fillId="0" borderId="0" xfId="0" applyAlignment="1">
      <alignment horizontal="center" vertical="center"/>
    </xf>
    <xf numFmtId="0" fontId="11" fillId="7" borderId="4" xfId="0" applyFont="1" applyFill="1" applyBorder="1" applyAlignment="1">
      <alignment vertical="center" wrapText="1"/>
    </xf>
    <xf numFmtId="15" fontId="11" fillId="7" borderId="28" xfId="0" applyNumberFormat="1" applyFont="1" applyFill="1" applyBorder="1" applyAlignment="1">
      <alignment vertical="center" wrapText="1"/>
    </xf>
    <xf numFmtId="15" fontId="11" fillId="7" borderId="12" xfId="0" applyNumberFormat="1" applyFont="1" applyFill="1" applyBorder="1" applyAlignment="1">
      <alignment horizontal="center" vertical="center" wrapText="1"/>
    </xf>
    <xf numFmtId="15" fontId="11" fillId="7" borderId="44" xfId="0" applyNumberFormat="1" applyFont="1" applyFill="1" applyBorder="1" applyAlignment="1">
      <alignment horizontal="center" vertical="center" wrapText="1"/>
    </xf>
    <xf numFmtId="6" fontId="6" fillId="0" borderId="7" xfId="0" applyNumberFormat="1" applyFont="1" applyBorder="1" applyAlignment="1">
      <alignment vertical="center" wrapText="1"/>
    </xf>
    <xf numFmtId="6" fontId="6" fillId="0" borderId="7" xfId="0" applyNumberFormat="1" applyFont="1" applyBorder="1" applyAlignment="1">
      <alignment horizontal="right" wrapText="1"/>
    </xf>
    <xf numFmtId="0" fontId="11" fillId="7" borderId="4" xfId="0" applyFont="1" applyFill="1" applyBorder="1" applyAlignment="1">
      <alignment horizontal="center" vertical="center"/>
    </xf>
    <xf numFmtId="15" fontId="11" fillId="7" borderId="22" xfId="0" applyNumberFormat="1" applyFont="1" applyFill="1" applyBorder="1" applyAlignment="1">
      <alignment vertical="center" wrapText="1"/>
    </xf>
    <xf numFmtId="6" fontId="6" fillId="0" borderId="7" xfId="0" applyNumberFormat="1" applyFont="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6" fontId="6" fillId="0" borderId="34" xfId="0" applyNumberFormat="1" applyFont="1" applyBorder="1" applyAlignment="1">
      <alignment vertical="center" wrapText="1"/>
    </xf>
    <xf numFmtId="6" fontId="6" fillId="0" borderId="34" xfId="0" applyNumberFormat="1" applyFont="1" applyBorder="1" applyAlignment="1">
      <alignment horizontal="center" vertical="center" wrapText="1"/>
    </xf>
    <xf numFmtId="0" fontId="0" fillId="0" borderId="41" xfId="0" applyBorder="1" applyAlignment="1">
      <alignment vertical="center" wrapText="1"/>
    </xf>
    <xf numFmtId="0" fontId="0" fillId="0" borderId="45" xfId="0" applyBorder="1" applyAlignment="1">
      <alignment vertical="center" wrapText="1"/>
    </xf>
    <xf numFmtId="6" fontId="6" fillId="0" borderId="34" xfId="0" applyNumberFormat="1" applyFont="1" applyBorder="1" applyAlignment="1">
      <alignment horizontal="right" wrapText="1"/>
    </xf>
    <xf numFmtId="15" fontId="11" fillId="7" borderId="28" xfId="0" applyNumberFormat="1" applyFont="1" applyFill="1" applyBorder="1" applyAlignment="1">
      <alignment horizontal="center" vertical="center" wrapText="1"/>
    </xf>
    <xf numFmtId="0" fontId="11" fillId="7" borderId="37" xfId="0" applyFont="1" applyFill="1" applyBorder="1" applyAlignment="1">
      <alignment horizontal="left" vertical="center"/>
    </xf>
    <xf numFmtId="0" fontId="12" fillId="7" borderId="26" xfId="0" applyFont="1" applyFill="1" applyBorder="1" applyAlignment="1">
      <alignment horizontal="center"/>
    </xf>
    <xf numFmtId="0" fontId="6" fillId="0" borderId="34" xfId="0" applyFont="1" applyBorder="1" applyAlignment="1">
      <alignment horizontal="left" vertical="center" wrapText="1" readingOrder="1"/>
    </xf>
    <xf numFmtId="0" fontId="0" fillId="7" borderId="28" xfId="0" applyFill="1" applyBorder="1"/>
    <xf numFmtId="0" fontId="0" fillId="7" borderId="33" xfId="0" applyFill="1" applyBorder="1"/>
    <xf numFmtId="15" fontId="11" fillId="7" borderId="33" xfId="0" applyNumberFormat="1" applyFont="1" applyFill="1" applyBorder="1" applyAlignment="1">
      <alignment vertical="center" wrapText="1"/>
    </xf>
    <xf numFmtId="0" fontId="12" fillId="7" borderId="28" xfId="0" applyFont="1" applyFill="1" applyBorder="1"/>
    <xf numFmtId="6" fontId="6" fillId="0" borderId="29" xfId="0" applyNumberFormat="1" applyFont="1" applyBorder="1" applyAlignment="1">
      <alignment horizontal="center" vertical="center" wrapText="1"/>
    </xf>
    <xf numFmtId="6" fontId="6" fillId="0" borderId="39" xfId="0" applyNumberFormat="1" applyFont="1" applyBorder="1" applyAlignment="1">
      <alignment horizontal="center" vertical="center" wrapText="1"/>
    </xf>
    <xf numFmtId="0" fontId="11" fillId="7" borderId="33" xfId="0" applyFont="1" applyFill="1" applyBorder="1"/>
    <xf numFmtId="0" fontId="6" fillId="0" borderId="41" xfId="1" applyNumberFormat="1" applyFont="1" applyBorder="1" applyAlignment="1">
      <alignment horizontal="center" vertical="center" wrapText="1"/>
    </xf>
    <xf numFmtId="6" fontId="6" fillId="0" borderId="29" xfId="0" applyNumberFormat="1" applyFont="1" applyBorder="1" applyAlignment="1">
      <alignment vertical="center" wrapText="1"/>
    </xf>
    <xf numFmtId="6" fontId="6" fillId="0" borderId="39" xfId="0" applyNumberFormat="1" applyFont="1" applyBorder="1" applyAlignment="1">
      <alignment vertical="center" wrapText="1"/>
    </xf>
    <xf numFmtId="0" fontId="0" fillId="0" borderId="29" xfId="0" applyBorder="1" applyAlignment="1">
      <alignment horizontal="center" vertical="center"/>
    </xf>
    <xf numFmtId="0" fontId="0" fillId="0" borderId="39" xfId="0" applyBorder="1" applyAlignment="1">
      <alignment horizontal="center" vertical="center"/>
    </xf>
    <xf numFmtId="0" fontId="11" fillId="7" borderId="4" xfId="0" applyFont="1" applyFill="1" applyBorder="1" applyAlignment="1">
      <alignment horizontal="center" vertical="center" wrapText="1"/>
    </xf>
    <xf numFmtId="0" fontId="11" fillId="7" borderId="11" xfId="0" applyFont="1" applyFill="1" applyBorder="1" applyAlignment="1">
      <alignment horizontal="left" wrapText="1" readingOrder="1"/>
    </xf>
    <xf numFmtId="6" fontId="14" fillId="0" borderId="7" xfId="0" applyNumberFormat="1" applyFont="1" applyBorder="1" applyAlignment="1">
      <alignment horizontal="center" vertical="center" wrapText="1"/>
    </xf>
    <xf numFmtId="6" fontId="6" fillId="0" borderId="20" xfId="0" applyNumberFormat="1" applyFont="1" applyBorder="1" applyAlignment="1">
      <alignment horizontal="center" vertical="center" wrapText="1"/>
    </xf>
    <xf numFmtId="0" fontId="5" fillId="3" borderId="8" xfId="0" applyFont="1" applyFill="1" applyBorder="1" applyAlignment="1">
      <alignment horizontal="left" readingOrder="1"/>
    </xf>
    <xf numFmtId="0" fontId="5" fillId="3" borderId="9" xfId="0" applyFont="1" applyFill="1" applyBorder="1" applyAlignment="1">
      <alignment horizontal="left" readingOrder="1"/>
    </xf>
    <xf numFmtId="0" fontId="5" fillId="0" borderId="10" xfId="0" applyFont="1" applyBorder="1" applyAlignment="1">
      <alignment horizontal="left" wrapText="1" readingOrder="1"/>
    </xf>
    <xf numFmtId="0" fontId="0" fillId="0" borderId="41" xfId="0" applyBorder="1" applyAlignment="1">
      <alignment horizontal="center" vertical="center" wrapText="1"/>
    </xf>
    <xf numFmtId="0" fontId="0" fillId="0" borderId="45" xfId="0" applyBorder="1" applyAlignment="1">
      <alignment horizontal="center" vertical="center" wrapText="1"/>
    </xf>
    <xf numFmtId="0" fontId="0" fillId="0" borderId="34" xfId="0" applyBorder="1"/>
    <xf numFmtId="6" fontId="14" fillId="0" borderId="10" xfId="0" applyNumberFormat="1" applyFont="1" applyBorder="1" applyAlignment="1">
      <alignment horizontal="center" vertical="center" wrapText="1"/>
    </xf>
    <xf numFmtId="6" fontId="14" fillId="0" borderId="43" xfId="0" applyNumberFormat="1" applyFont="1" applyBorder="1" applyAlignment="1">
      <alignment horizontal="center" vertical="center" wrapText="1"/>
    </xf>
    <xf numFmtId="0" fontId="0" fillId="0" borderId="29" xfId="0" applyBorder="1"/>
    <xf numFmtId="6" fontId="6" fillId="0" borderId="45" xfId="0" applyNumberFormat="1" applyFont="1" applyBorder="1" applyAlignment="1">
      <alignment vertical="center" wrapText="1"/>
    </xf>
    <xf numFmtId="0" fontId="0" fillId="0" borderId="39" xfId="0" applyBorder="1"/>
    <xf numFmtId="0" fontId="0" fillId="0" borderId="29" xfId="0" applyBorder="1" applyAlignment="1">
      <alignment horizontal="center"/>
    </xf>
    <xf numFmtId="0" fontId="12" fillId="7" borderId="40" xfId="0" applyFont="1" applyFill="1" applyBorder="1"/>
    <xf numFmtId="6" fontId="14" fillId="0" borderId="41" xfId="0" applyNumberFormat="1" applyFont="1" applyBorder="1" applyAlignment="1">
      <alignment horizontal="center" vertical="center" wrapText="1"/>
    </xf>
    <xf numFmtId="6" fontId="14" fillId="0" borderId="45" xfId="0" applyNumberFormat="1" applyFont="1" applyBorder="1" applyAlignment="1">
      <alignment horizontal="center" vertical="center" wrapText="1"/>
    </xf>
    <xf numFmtId="0" fontId="11" fillId="7" borderId="7" xfId="0" applyFont="1" applyFill="1" applyBorder="1"/>
    <xf numFmtId="15" fontId="11" fillId="7" borderId="7" xfId="0" applyNumberFormat="1" applyFont="1" applyFill="1" applyBorder="1" applyAlignment="1">
      <alignment vertical="center" wrapText="1"/>
    </xf>
    <xf numFmtId="0" fontId="6" fillId="0" borderId="7" xfId="0" applyFont="1" applyBorder="1" applyAlignment="1">
      <alignment horizontal="center" vertical="center" wrapText="1"/>
    </xf>
    <xf numFmtId="0" fontId="12" fillId="7" borderId="11" xfId="0" applyFont="1" applyFill="1" applyBorder="1"/>
    <xf numFmtId="0" fontId="0" fillId="0" borderId="10" xfId="0" applyBorder="1"/>
    <xf numFmtId="0" fontId="13" fillId="7" borderId="48" xfId="0" applyFont="1" applyFill="1" applyBorder="1"/>
    <xf numFmtId="0" fontId="11" fillId="7" borderId="26" xfId="0" applyFont="1" applyFill="1" applyBorder="1"/>
    <xf numFmtId="0" fontId="12" fillId="7" borderId="38" xfId="0" applyFont="1" applyFill="1" applyBorder="1"/>
    <xf numFmtId="0" fontId="11" fillId="7" borderId="41" xfId="0" applyFont="1" applyFill="1" applyBorder="1" applyAlignment="1">
      <alignment horizontal="center" vertical="center" wrapText="1"/>
    </xf>
    <xf numFmtId="0" fontId="12" fillId="7" borderId="29" xfId="0" applyFont="1" applyFill="1" applyBorder="1"/>
    <xf numFmtId="0" fontId="6" fillId="0" borderId="41" xfId="0" applyFont="1" applyBorder="1" applyAlignment="1">
      <alignment horizontal="center" vertical="center" wrapText="1"/>
    </xf>
    <xf numFmtId="0" fontId="6" fillId="0" borderId="45" xfId="0" applyFont="1" applyBorder="1" applyAlignment="1">
      <alignment horizontal="center" vertical="center" wrapText="1"/>
    </xf>
    <xf numFmtId="0" fontId="12" fillId="7" borderId="48" xfId="0" applyFont="1" applyFill="1" applyBorder="1"/>
    <xf numFmtId="0" fontId="11" fillId="7" borderId="26" xfId="0" applyFont="1" applyFill="1" applyBorder="1" applyAlignment="1">
      <alignment horizontal="center" wrapText="1"/>
    </xf>
    <xf numFmtId="0" fontId="11" fillId="7" borderId="41" xfId="0" applyFont="1" applyFill="1" applyBorder="1" applyAlignment="1">
      <alignment vertical="center" wrapText="1"/>
    </xf>
    <xf numFmtId="0" fontId="0" fillId="0" borderId="41" xfId="0" applyBorder="1" applyAlignment="1">
      <alignment horizontal="center"/>
    </xf>
    <xf numFmtId="0" fontId="0" fillId="0" borderId="45" xfId="0" applyBorder="1"/>
    <xf numFmtId="0" fontId="12" fillId="7" borderId="26" xfId="0" applyFont="1" applyFill="1" applyBorder="1"/>
    <xf numFmtId="0" fontId="12" fillId="7" borderId="41" xfId="0" applyFont="1" applyFill="1" applyBorder="1"/>
    <xf numFmtId="0" fontId="12" fillId="7" borderId="49" xfId="0" applyFont="1" applyFill="1" applyBorder="1"/>
    <xf numFmtId="6" fontId="0" fillId="0" borderId="7" xfId="0" applyNumberFormat="1" applyBorder="1" applyAlignment="1">
      <alignment vertical="center"/>
    </xf>
    <xf numFmtId="6" fontId="0" fillId="0" borderId="7" xfId="0" applyNumberFormat="1" applyBorder="1" applyAlignment="1">
      <alignment horizontal="right" vertical="center" wrapText="1"/>
    </xf>
    <xf numFmtId="0" fontId="11" fillId="7" borderId="42" xfId="0" applyFont="1" applyFill="1" applyBorder="1" applyAlignment="1">
      <alignment vertical="center" wrapText="1"/>
    </xf>
    <xf numFmtId="15" fontId="10" fillId="2" borderId="27" xfId="0" applyNumberFormat="1" applyFont="1" applyFill="1" applyBorder="1" applyAlignment="1">
      <alignment horizontal="center" vertical="center" wrapText="1"/>
    </xf>
    <xf numFmtId="0" fontId="6" fillId="6" borderId="34" xfId="0" applyFont="1" applyFill="1" applyBorder="1" applyAlignment="1">
      <alignment horizontal="left" wrapText="1" readingOrder="1"/>
    </xf>
    <xf numFmtId="0" fontId="12" fillId="7" borderId="50" xfId="0" applyFont="1" applyFill="1" applyBorder="1"/>
    <xf numFmtId="0" fontId="7" fillId="0" borderId="41" xfId="0" applyFont="1" applyBorder="1" applyAlignment="1">
      <alignment horizontal="center" vertical="center" wrapText="1"/>
    </xf>
    <xf numFmtId="0" fontId="7" fillId="0" borderId="45" xfId="0" applyFont="1" applyBorder="1" applyAlignment="1">
      <alignment horizontal="center" vertical="center" wrapText="1"/>
    </xf>
    <xf numFmtId="6" fontId="0" fillId="0" borderId="34" xfId="0" applyNumberFormat="1" applyBorder="1" applyAlignment="1">
      <alignment horizontal="right" vertical="center" wrapText="1"/>
    </xf>
    <xf numFmtId="0" fontId="12" fillId="7" borderId="51" xfId="0" applyFont="1" applyFill="1" applyBorder="1"/>
    <xf numFmtId="6" fontId="6" fillId="0" borderId="20" xfId="0" applyNumberFormat="1" applyFont="1" applyBorder="1" applyAlignment="1">
      <alignment vertical="center" wrapText="1"/>
    </xf>
    <xf numFmtId="6" fontId="6" fillId="0" borderId="46" xfId="0" applyNumberFormat="1" applyFont="1" applyBorder="1" applyAlignment="1">
      <alignment vertical="center" wrapText="1"/>
    </xf>
    <xf numFmtId="15" fontId="11" fillId="7" borderId="0" xfId="0" applyNumberFormat="1" applyFont="1" applyFill="1"/>
    <xf numFmtId="0" fontId="7" fillId="0" borderId="41" xfId="0" applyFont="1" applyBorder="1" applyAlignment="1">
      <alignment horizontal="center" vertical="center"/>
    </xf>
    <xf numFmtId="0" fontId="7" fillId="9" borderId="41" xfId="0" applyFont="1" applyFill="1" applyBorder="1" applyAlignment="1">
      <alignment horizontal="center" vertical="center"/>
    </xf>
    <xf numFmtId="6" fontId="7" fillId="9" borderId="7" xfId="0" applyNumberFormat="1" applyFont="1" applyFill="1" applyBorder="1"/>
    <xf numFmtId="0" fontId="2" fillId="8" borderId="7" xfId="0" applyFont="1" applyFill="1" applyBorder="1" applyAlignment="1">
      <alignment horizontal="center" vertical="center"/>
    </xf>
    <xf numFmtId="6" fontId="6" fillId="0" borderId="7" xfId="0" applyNumberFormat="1" applyFont="1" applyBorder="1" applyAlignment="1">
      <alignment vertical="center" wrapText="1" readingOrder="1"/>
    </xf>
    <xf numFmtId="15" fontId="11" fillId="7" borderId="0" xfId="0" applyNumberFormat="1" applyFont="1" applyFill="1" applyAlignment="1">
      <alignment horizontal="center"/>
    </xf>
    <xf numFmtId="0" fontId="11" fillId="7" borderId="27" xfId="0" applyFont="1" applyFill="1" applyBorder="1" applyAlignment="1">
      <alignment horizontal="centerContinuous" wrapText="1"/>
    </xf>
    <xf numFmtId="0" fontId="11" fillId="7" borderId="27" xfId="0" applyFont="1" applyFill="1" applyBorder="1" applyAlignment="1">
      <alignment horizontal="centerContinuous"/>
    </xf>
    <xf numFmtId="0" fontId="7" fillId="9" borderId="29" xfId="0" applyFont="1" applyFill="1" applyBorder="1" applyAlignment="1">
      <alignment horizontal="center"/>
    </xf>
    <xf numFmtId="6" fontId="0" fillId="0" borderId="34" xfId="0" applyNumberFormat="1" applyBorder="1" applyAlignment="1">
      <alignment horizontal="right"/>
    </xf>
    <xf numFmtId="0" fontId="11" fillId="7" borderId="37" xfId="0" applyFont="1" applyFill="1" applyBorder="1" applyAlignment="1">
      <alignment horizontal="centerContinuous" wrapText="1"/>
    </xf>
    <xf numFmtId="0" fontId="0" fillId="0" borderId="41" xfId="0" applyBorder="1"/>
    <xf numFmtId="6" fontId="6" fillId="0" borderId="41" xfId="0" applyNumberFormat="1" applyFont="1" applyBorder="1" applyAlignment="1">
      <alignment horizontal="center" vertical="center" wrapText="1"/>
    </xf>
    <xf numFmtId="0" fontId="11" fillId="7" borderId="28" xfId="0" applyFont="1" applyFill="1" applyBorder="1" applyAlignment="1">
      <alignment horizontal="centerContinuous" wrapText="1"/>
    </xf>
    <xf numFmtId="6" fontId="7" fillId="0" borderId="7" xfId="0" applyNumberFormat="1" applyFont="1" applyBorder="1"/>
    <xf numFmtId="0" fontId="7" fillId="0" borderId="29" xfId="0" applyFont="1" applyBorder="1" applyAlignment="1">
      <alignment horizontal="center"/>
    </xf>
    <xf numFmtId="0" fontId="0" fillId="0" borderId="0" xfId="0" applyAlignment="1">
      <alignment horizontal="center" vertical="center" wrapText="1"/>
    </xf>
    <xf numFmtId="0" fontId="11" fillId="7" borderId="4" xfId="0" applyFont="1" applyFill="1" applyBorder="1" applyAlignment="1">
      <alignment vertical="center"/>
    </xf>
    <xf numFmtId="15" fontId="11" fillId="7" borderId="12" xfId="0" applyNumberFormat="1" applyFont="1" applyFill="1" applyBorder="1" applyAlignment="1">
      <alignment vertical="center" wrapText="1"/>
    </xf>
    <xf numFmtId="15" fontId="11" fillId="7" borderId="44" xfId="0" applyNumberFormat="1" applyFont="1" applyFill="1" applyBorder="1" applyAlignment="1">
      <alignment vertical="center" wrapText="1"/>
    </xf>
    <xf numFmtId="0" fontId="11" fillId="7" borderId="33" xfId="0" applyFont="1" applyFill="1" applyBorder="1" applyAlignment="1">
      <alignment vertical="center"/>
    </xf>
    <xf numFmtId="0" fontId="0" fillId="0" borderId="0" xfId="0" applyAlignment="1">
      <alignment vertical="center"/>
    </xf>
    <xf numFmtId="0" fontId="11" fillId="7" borderId="11" xfId="0" applyFont="1" applyFill="1" applyBorder="1" applyAlignment="1">
      <alignment vertical="center" wrapText="1" readingOrder="1"/>
    </xf>
    <xf numFmtId="15" fontId="11" fillId="7" borderId="28" xfId="0" applyNumberFormat="1" applyFont="1" applyFill="1" applyBorder="1" applyAlignment="1">
      <alignment vertical="center"/>
    </xf>
    <xf numFmtId="0" fontId="0" fillId="7" borderId="0" xfId="0" applyFill="1" applyAlignment="1">
      <alignment vertical="center"/>
    </xf>
    <xf numFmtId="0" fontId="0" fillId="0" borderId="63" xfId="0" applyBorder="1"/>
    <xf numFmtId="15" fontId="11" fillId="7" borderId="0" xfId="0" applyNumberFormat="1" applyFont="1" applyFill="1" applyAlignment="1">
      <alignment horizontal="center" vertical="center"/>
    </xf>
    <xf numFmtId="0" fontId="0" fillId="0" borderId="10" xfId="0" applyBorder="1" applyAlignment="1">
      <alignment horizontal="center"/>
    </xf>
    <xf numFmtId="6" fontId="6" fillId="0" borderId="57" xfId="0" applyNumberFormat="1" applyFont="1" applyBorder="1" applyAlignment="1">
      <alignment horizontal="center" vertical="center" wrapText="1"/>
    </xf>
    <xf numFmtId="0" fontId="0" fillId="0" borderId="59" xfId="0" applyBorder="1" applyAlignment="1">
      <alignment horizontal="center"/>
    </xf>
    <xf numFmtId="0" fontId="0" fillId="0" borderId="60" xfId="0" applyBorder="1" applyAlignment="1">
      <alignment horizontal="center"/>
    </xf>
    <xf numFmtId="0" fontId="0" fillId="0" borderId="20" xfId="0" applyBorder="1"/>
    <xf numFmtId="0" fontId="0" fillId="0" borderId="64" xfId="0" applyBorder="1"/>
    <xf numFmtId="0" fontId="0" fillId="0" borderId="11" xfId="0" applyBorder="1"/>
    <xf numFmtId="6" fontId="6" fillId="0" borderId="65" xfId="0" applyNumberFormat="1" applyFont="1" applyBorder="1" applyAlignment="1">
      <alignment horizontal="center" vertical="center" wrapText="1"/>
    </xf>
    <xf numFmtId="6" fontId="6" fillId="0" borderId="13" xfId="0" applyNumberFormat="1" applyFont="1" applyBorder="1" applyAlignment="1">
      <alignment horizontal="center" vertical="center" wrapText="1"/>
    </xf>
    <xf numFmtId="6" fontId="6" fillId="0" borderId="16" xfId="0" applyNumberFormat="1" applyFont="1" applyBorder="1" applyAlignment="1">
      <alignment horizontal="center" vertical="center" wrapText="1"/>
    </xf>
    <xf numFmtId="0" fontId="0" fillId="0" borderId="66" xfId="0" applyBorder="1" applyAlignment="1">
      <alignment horizontal="center"/>
    </xf>
    <xf numFmtId="0" fontId="0" fillId="0" borderId="23" xfId="0" applyBorder="1" applyAlignment="1">
      <alignment horizontal="center"/>
    </xf>
    <xf numFmtId="0" fontId="0" fillId="0" borderId="11" xfId="0" applyBorder="1" applyAlignment="1">
      <alignment horizontal="center"/>
    </xf>
    <xf numFmtId="6" fontId="6" fillId="0" borderId="5" xfId="0" applyNumberFormat="1" applyFont="1" applyBorder="1" applyAlignment="1">
      <alignment horizontal="center" vertical="center" wrapText="1"/>
    </xf>
    <xf numFmtId="6" fontId="6" fillId="0" borderId="5" xfId="0" applyNumberFormat="1" applyFont="1" applyBorder="1" applyAlignment="1">
      <alignment horizontal="center"/>
    </xf>
    <xf numFmtId="6" fontId="6" fillId="0" borderId="67" xfId="0" applyNumberFormat="1" applyFont="1" applyBorder="1" applyAlignment="1">
      <alignment horizontal="center" vertical="center" wrapText="1"/>
    </xf>
    <xf numFmtId="0" fontId="0" fillId="0" borderId="68" xfId="0" applyBorder="1" applyAlignment="1">
      <alignment horizontal="center"/>
    </xf>
    <xf numFmtId="6" fontId="6" fillId="0" borderId="69" xfId="0" applyNumberFormat="1" applyFont="1" applyBorder="1" applyAlignment="1">
      <alignment horizontal="center"/>
    </xf>
    <xf numFmtId="6" fontId="6" fillId="0" borderId="70" xfId="0" applyNumberFormat="1" applyFont="1" applyBorder="1" applyAlignment="1">
      <alignment horizontal="center" vertical="center" wrapText="1"/>
    </xf>
    <xf numFmtId="6" fontId="6" fillId="0" borderId="71" xfId="0" applyNumberFormat="1" applyFont="1" applyBorder="1" applyAlignment="1">
      <alignment horizontal="center" vertical="center" wrapText="1"/>
    </xf>
    <xf numFmtId="0" fontId="0" fillId="0" borderId="72" xfId="0" applyBorder="1" applyAlignment="1">
      <alignment horizontal="center"/>
    </xf>
    <xf numFmtId="6" fontId="7" fillId="0" borderId="7" xfId="0" applyNumberFormat="1" applyFont="1" applyBorder="1" applyAlignment="1">
      <alignment horizontal="right" vertical="center"/>
    </xf>
    <xf numFmtId="0" fontId="7" fillId="0" borderId="29" xfId="0" applyFont="1" applyBorder="1" applyAlignment="1">
      <alignment horizontal="center" vertical="center"/>
    </xf>
    <xf numFmtId="0" fontId="6" fillId="0" borderId="54" xfId="0" applyFont="1" applyBorder="1" applyAlignment="1">
      <alignment horizontal="center"/>
    </xf>
    <xf numFmtId="6" fontId="6" fillId="0" borderId="55" xfId="0" applyNumberFormat="1" applyFont="1" applyBorder="1" applyAlignment="1">
      <alignment horizontal="center"/>
    </xf>
    <xf numFmtId="0" fontId="6" fillId="0" borderId="56" xfId="0" applyFont="1" applyBorder="1" applyAlignment="1">
      <alignment horizontal="center"/>
    </xf>
    <xf numFmtId="0" fontId="6" fillId="0" borderId="57" xfId="0" applyFont="1" applyBorder="1" applyAlignment="1">
      <alignment horizontal="center"/>
    </xf>
    <xf numFmtId="6" fontId="6" fillId="0" borderId="7" xfId="0" applyNumberFormat="1" applyFont="1" applyBorder="1" applyAlignment="1">
      <alignment horizontal="center"/>
    </xf>
    <xf numFmtId="0" fontId="6" fillId="0" borderId="58" xfId="0" applyFont="1" applyBorder="1" applyAlignment="1">
      <alignment horizontal="center"/>
    </xf>
    <xf numFmtId="0" fontId="6" fillId="0" borderId="59" xfId="0" applyFont="1" applyBorder="1" applyAlignment="1">
      <alignment horizontal="center"/>
    </xf>
    <xf numFmtId="6" fontId="6" fillId="0" borderId="60" xfId="0" applyNumberFormat="1" applyFont="1" applyBorder="1" applyAlignment="1">
      <alignment horizontal="center"/>
    </xf>
    <xf numFmtId="0" fontId="6" fillId="0" borderId="61" xfId="0" applyFont="1" applyBorder="1" applyAlignment="1">
      <alignment horizontal="center"/>
    </xf>
    <xf numFmtId="0" fontId="12" fillId="7" borderId="27" xfId="0" applyFont="1" applyFill="1" applyBorder="1" applyAlignment="1">
      <alignment horizontal="centerContinuous" vertical="center"/>
    </xf>
    <xf numFmtId="6" fontId="6" fillId="0" borderId="73" xfId="0" applyNumberFormat="1" applyFont="1" applyBorder="1" applyAlignment="1">
      <alignment horizontal="center" vertical="center" wrapText="1"/>
    </xf>
    <xf numFmtId="0" fontId="6" fillId="0" borderId="18" xfId="0" applyFont="1" applyBorder="1" applyAlignment="1">
      <alignment horizontal="center"/>
    </xf>
    <xf numFmtId="6" fontId="6" fillId="0" borderId="18" xfId="0" applyNumberFormat="1" applyFont="1" applyBorder="1" applyAlignment="1">
      <alignment horizontal="center" vertical="center" wrapText="1"/>
    </xf>
    <xf numFmtId="0" fontId="6" fillId="0" borderId="74" xfId="0" applyFont="1" applyBorder="1" applyAlignment="1">
      <alignment horizontal="center"/>
    </xf>
    <xf numFmtId="6" fontId="0" fillId="0" borderId="7" xfId="0" applyNumberFormat="1" applyBorder="1" applyAlignment="1">
      <alignment vertical="center" wrapText="1"/>
    </xf>
    <xf numFmtId="15" fontId="11" fillId="7" borderId="28" xfId="0" applyNumberFormat="1" applyFont="1" applyFill="1" applyBorder="1" applyAlignment="1">
      <alignment horizontal="center" vertical="center"/>
    </xf>
    <xf numFmtId="164" fontId="9" fillId="6" borderId="29" xfId="3" applyNumberFormat="1" applyFont="1" applyFill="1" applyBorder="1" applyAlignment="1">
      <alignment horizontal="center"/>
    </xf>
    <xf numFmtId="6" fontId="0" fillId="0" borderId="34" xfId="0" applyNumberFormat="1" applyBorder="1" applyAlignment="1">
      <alignment vertical="center" wrapText="1"/>
    </xf>
    <xf numFmtId="0" fontId="0" fillId="0" borderId="34" xfId="0" applyBorder="1" applyAlignment="1">
      <alignment horizontal="center"/>
    </xf>
    <xf numFmtId="6" fontId="0" fillId="0" borderId="7" xfId="0" applyNumberFormat="1" applyBorder="1" applyAlignment="1">
      <alignment horizontal="right" vertical="center"/>
    </xf>
    <xf numFmtId="6" fontId="6" fillId="0" borderId="7" xfId="0" applyNumberFormat="1" applyFont="1" applyBorder="1" applyAlignment="1">
      <alignment horizontal="right" vertical="center"/>
    </xf>
    <xf numFmtId="0" fontId="11" fillId="7" borderId="28" xfId="0" applyFont="1" applyFill="1" applyBorder="1" applyAlignment="1">
      <alignment horizontal="center"/>
    </xf>
    <xf numFmtId="0" fontId="11" fillId="7" borderId="40" xfId="0" applyFont="1" applyFill="1" applyBorder="1" applyAlignment="1">
      <alignment vertical="center" wrapText="1"/>
    </xf>
    <xf numFmtId="0" fontId="0" fillId="0" borderId="39" xfId="0" applyBorder="1" applyAlignment="1">
      <alignment horizontal="center"/>
    </xf>
    <xf numFmtId="0" fontId="11" fillId="7" borderId="40" xfId="0" applyFont="1" applyFill="1" applyBorder="1" applyAlignment="1">
      <alignment horizontal="left" vertical="center" wrapText="1"/>
    </xf>
    <xf numFmtId="0" fontId="0" fillId="0" borderId="45" xfId="0" applyBorder="1" applyAlignment="1">
      <alignment horizontal="center"/>
    </xf>
    <xf numFmtId="0" fontId="11" fillId="7" borderId="28" xfId="0" applyFont="1" applyFill="1" applyBorder="1" applyAlignment="1">
      <alignment horizontal="centerContinuous"/>
    </xf>
    <xf numFmtId="0" fontId="0" fillId="0" borderId="64" xfId="0" applyBorder="1" applyAlignment="1">
      <alignment horizontal="center"/>
    </xf>
    <xf numFmtId="6" fontId="6" fillId="0" borderId="34" xfId="0" applyNumberFormat="1" applyFont="1" applyBorder="1" applyAlignment="1">
      <alignment horizontal="right" vertical="center"/>
    </xf>
    <xf numFmtId="0" fontId="6" fillId="0" borderId="34" xfId="0" applyFont="1" applyBorder="1" applyAlignment="1">
      <alignment horizontal="left" wrapText="1" readingOrder="1"/>
    </xf>
    <xf numFmtId="164" fontId="0" fillId="5" borderId="34" xfId="3" applyNumberFormat="1" applyFont="1" applyFill="1" applyBorder="1" applyAlignment="1">
      <alignment horizontal="center"/>
    </xf>
    <xf numFmtId="6" fontId="0" fillId="0" borderId="60" xfId="0" applyNumberFormat="1" applyBorder="1" applyAlignment="1">
      <alignment horizontal="center"/>
    </xf>
    <xf numFmtId="6" fontId="0" fillId="0" borderId="0" xfId="0" applyNumberFormat="1" applyAlignment="1">
      <alignment horizontal="right" vertical="center" wrapText="1"/>
    </xf>
    <xf numFmtId="0" fontId="6" fillId="0" borderId="0" xfId="0" applyFont="1" applyAlignment="1">
      <alignment vertical="center" readingOrder="1"/>
    </xf>
    <xf numFmtId="164" fontId="0" fillId="5" borderId="0" xfId="3" applyNumberFormat="1" applyFont="1" applyFill="1" applyBorder="1" applyAlignment="1">
      <alignment vertical="center"/>
    </xf>
    <xf numFmtId="0" fontId="0" fillId="0" borderId="24" xfId="0" applyBorder="1" applyAlignment="1">
      <alignment horizontal="center"/>
    </xf>
    <xf numFmtId="0" fontId="7" fillId="0" borderId="75" xfId="0" applyFont="1" applyBorder="1" applyAlignment="1">
      <alignment horizontal="center" vertical="center"/>
    </xf>
    <xf numFmtId="6" fontId="7" fillId="0" borderId="10" xfId="0" applyNumberFormat="1" applyFont="1" applyBorder="1" applyAlignment="1">
      <alignment horizontal="right" vertical="center"/>
    </xf>
    <xf numFmtId="6" fontId="7" fillId="0" borderId="11" xfId="0" applyNumberFormat="1" applyFont="1" applyBorder="1" applyAlignment="1">
      <alignment horizontal="right" vertical="center"/>
    </xf>
    <xf numFmtId="6" fontId="6" fillId="0" borderId="36" xfId="0" applyNumberFormat="1" applyFont="1" applyBorder="1" applyAlignment="1">
      <alignment horizontal="right" vertical="center"/>
    </xf>
    <xf numFmtId="0" fontId="11" fillId="7" borderId="0" xfId="0" applyFont="1" applyFill="1" applyAlignment="1">
      <alignment horizontal="center" vertical="center"/>
    </xf>
    <xf numFmtId="0" fontId="5" fillId="3" borderId="10" xfId="0" applyFont="1" applyFill="1" applyBorder="1" applyAlignment="1">
      <alignment horizontal="left" readingOrder="1"/>
    </xf>
    <xf numFmtId="0" fontId="5" fillId="0" borderId="10" xfId="0" applyFont="1" applyBorder="1" applyAlignment="1">
      <alignment vertical="center" wrapText="1" readingOrder="1"/>
    </xf>
    <xf numFmtId="6" fontId="14" fillId="0" borderId="23" xfId="0" applyNumberFormat="1" applyFont="1" applyBorder="1" applyAlignment="1">
      <alignment horizontal="center" vertical="center" wrapText="1"/>
    </xf>
    <xf numFmtId="0" fontId="0" fillId="0" borderId="20" xfId="0" applyBorder="1" applyAlignment="1">
      <alignment horizontal="center"/>
    </xf>
    <xf numFmtId="165" fontId="0" fillId="0" borderId="7" xfId="0" applyNumberFormat="1" applyBorder="1" applyAlignment="1">
      <alignment horizontal="right"/>
    </xf>
    <xf numFmtId="165" fontId="0" fillId="0" borderId="34" xfId="0" applyNumberFormat="1" applyBorder="1" applyAlignment="1">
      <alignment horizontal="right" vertical="center"/>
    </xf>
    <xf numFmtId="0" fontId="8" fillId="6" borderId="10" xfId="0" applyFont="1" applyFill="1" applyBorder="1" applyAlignment="1">
      <alignment horizontal="left" readingOrder="1"/>
    </xf>
    <xf numFmtId="0" fontId="11" fillId="7" borderId="23" xfId="0" applyFont="1" applyFill="1" applyBorder="1" applyAlignment="1">
      <alignment vertical="center" wrapText="1" readingOrder="1"/>
    </xf>
    <xf numFmtId="0" fontId="6" fillId="0" borderId="10" xfId="0" applyFont="1" applyBorder="1" applyAlignment="1">
      <alignment horizontal="left" vertical="center" wrapText="1" readingOrder="1"/>
    </xf>
    <xf numFmtId="0" fontId="6" fillId="0" borderId="10" xfId="0" applyFont="1" applyBorder="1" applyAlignment="1">
      <alignment horizontal="left" wrapText="1" readingOrder="1"/>
    </xf>
    <xf numFmtId="165" fontId="0" fillId="0" borderId="34" xfId="0" applyNumberFormat="1" applyBorder="1" applyAlignment="1">
      <alignment horizontal="right"/>
    </xf>
    <xf numFmtId="165" fontId="0" fillId="0" borderId="7" xfId="2" applyNumberFormat="1" applyFont="1" applyBorder="1" applyAlignment="1">
      <alignment horizontal="right" vertical="center"/>
    </xf>
    <xf numFmtId="0" fontId="0" fillId="0" borderId="15" xfId="0" applyBorder="1" applyAlignment="1">
      <alignment horizontal="center"/>
    </xf>
    <xf numFmtId="6" fontId="6" fillId="0" borderId="62" xfId="0" applyNumberFormat="1" applyFont="1" applyBorder="1" applyAlignment="1">
      <alignment horizontal="center" vertical="center" wrapText="1"/>
    </xf>
    <xf numFmtId="0" fontId="6" fillId="0" borderId="77" xfId="0" applyFont="1" applyBorder="1" applyAlignment="1">
      <alignment horizontal="center"/>
    </xf>
    <xf numFmtId="6" fontId="6" fillId="0" borderId="77" xfId="0" applyNumberFormat="1" applyFont="1" applyBorder="1" applyAlignment="1">
      <alignment horizontal="center" vertical="center" wrapText="1"/>
    </xf>
    <xf numFmtId="0" fontId="6" fillId="0" borderId="78" xfId="0" applyFont="1" applyBorder="1" applyAlignment="1">
      <alignment horizontal="center"/>
    </xf>
    <xf numFmtId="6" fontId="6" fillId="0" borderId="79" xfId="0" applyNumberFormat="1" applyFont="1" applyBorder="1" applyAlignment="1">
      <alignment horizontal="center" vertical="center" wrapText="1"/>
    </xf>
    <xf numFmtId="6" fontId="6" fillId="0" borderId="80" xfId="0" applyNumberFormat="1" applyFont="1" applyBorder="1" applyAlignment="1">
      <alignment horizontal="center" vertical="center" wrapText="1"/>
    </xf>
    <xf numFmtId="0" fontId="0" fillId="0" borderId="81" xfId="0" applyBorder="1" applyAlignment="1">
      <alignment horizontal="center"/>
    </xf>
    <xf numFmtId="6" fontId="0" fillId="0" borderId="7" xfId="0" applyNumberFormat="1" applyBorder="1"/>
    <xf numFmtId="6" fontId="0" fillId="0" borderId="11" xfId="0" applyNumberFormat="1" applyBorder="1"/>
    <xf numFmtId="6" fontId="0" fillId="0" borderId="34" xfId="0" applyNumberFormat="1" applyBorder="1"/>
    <xf numFmtId="6" fontId="6" fillId="0" borderId="32" xfId="0" applyNumberFormat="1" applyFont="1" applyBorder="1" applyAlignment="1">
      <alignment horizontal="center" vertical="center" wrapText="1"/>
    </xf>
    <xf numFmtId="6" fontId="6" fillId="0" borderId="76" xfId="0" applyNumberFormat="1" applyFont="1" applyBorder="1" applyAlignment="1">
      <alignment horizontal="center" vertical="center" wrapText="1"/>
    </xf>
    <xf numFmtId="0" fontId="5" fillId="0" borderId="34" xfId="0" applyFont="1" applyBorder="1" applyAlignment="1">
      <alignment vertical="center" wrapText="1" readingOrder="1"/>
    </xf>
    <xf numFmtId="6" fontId="6" fillId="0" borderId="34" xfId="0" applyNumberFormat="1" applyFont="1" applyBorder="1" applyAlignment="1">
      <alignment vertical="center"/>
    </xf>
    <xf numFmtId="6" fontId="6" fillId="0" borderId="25" xfId="0" applyNumberFormat="1" applyFont="1" applyBorder="1" applyAlignment="1">
      <alignment horizontal="right" vertical="center"/>
    </xf>
    <xf numFmtId="6" fontId="6" fillId="0" borderId="52" xfId="0" applyNumberFormat="1" applyFont="1" applyBorder="1" applyAlignment="1">
      <alignment horizontal="right" vertical="center"/>
    </xf>
    <xf numFmtId="15" fontId="11" fillId="7" borderId="33" xfId="0" applyNumberFormat="1" applyFont="1" applyFill="1" applyBorder="1" applyAlignment="1">
      <alignment horizontal="center" vertical="center" wrapText="1"/>
    </xf>
    <xf numFmtId="0" fontId="0" fillId="0" borderId="75" xfId="0" applyBorder="1" applyAlignment="1">
      <alignment horizontal="center" vertical="center"/>
    </xf>
    <xf numFmtId="0" fontId="0" fillId="0" borderId="82" xfId="0" applyBorder="1" applyAlignment="1">
      <alignment horizontal="center" vertical="center"/>
    </xf>
    <xf numFmtId="6" fontId="6" fillId="0" borderId="15" xfId="0" applyNumberFormat="1" applyFont="1" applyBorder="1" applyAlignment="1">
      <alignment horizontal="center" vertical="center" wrapText="1"/>
    </xf>
    <xf numFmtId="0" fontId="0" fillId="0" borderId="7" xfId="0" applyBorder="1" applyAlignment="1">
      <alignment horizontal="center" vertical="center" wrapText="1"/>
    </xf>
    <xf numFmtId="0" fontId="6" fillId="0" borderId="11" xfId="0" applyFont="1" applyBorder="1" applyAlignment="1">
      <alignment horizontal="center" vertical="center" wrapText="1"/>
    </xf>
    <xf numFmtId="0" fontId="6" fillId="0" borderId="34" xfId="0" applyFont="1" applyBorder="1" applyAlignment="1">
      <alignment horizontal="center" vertical="center" wrapText="1"/>
    </xf>
    <xf numFmtId="6" fontId="6" fillId="0" borderId="25" xfId="0" applyNumberFormat="1" applyFont="1" applyBorder="1" applyAlignment="1">
      <alignment horizontal="center" vertical="center"/>
    </xf>
    <xf numFmtId="6" fontId="6" fillId="0" borderId="52" xfId="0" applyNumberFormat="1" applyFont="1" applyBorder="1" applyAlignment="1">
      <alignment horizontal="center" vertical="center"/>
    </xf>
    <xf numFmtId="0" fontId="0" fillId="0" borderId="82" xfId="0" applyBorder="1" applyAlignment="1">
      <alignment horizontal="center" vertical="center" wrapText="1"/>
    </xf>
    <xf numFmtId="6" fontId="6" fillId="0" borderId="11" xfId="0" applyNumberFormat="1" applyFont="1" applyBorder="1" applyAlignment="1">
      <alignment horizontal="center" vertical="center" wrapText="1"/>
    </xf>
    <xf numFmtId="15" fontId="11" fillId="7" borderId="33" xfId="0" applyNumberFormat="1" applyFont="1" applyFill="1" applyBorder="1"/>
    <xf numFmtId="6" fontId="6" fillId="0" borderId="7" xfId="0" applyNumberFormat="1" applyFont="1" applyBorder="1" applyAlignment="1">
      <alignment horizontal="center" vertical="center"/>
    </xf>
    <xf numFmtId="6" fontId="6" fillId="0" borderId="34" xfId="0" applyNumberFormat="1" applyFont="1" applyBorder="1" applyAlignment="1">
      <alignment horizontal="center" vertical="center"/>
    </xf>
    <xf numFmtId="6" fontId="7" fillId="0" borderId="12" xfId="0" applyNumberFormat="1" applyFont="1" applyBorder="1" applyAlignment="1">
      <alignment vertical="center" wrapText="1"/>
    </xf>
    <xf numFmtId="6" fontId="7" fillId="0" borderId="53" xfId="0" applyNumberFormat="1" applyFont="1" applyBorder="1" applyAlignment="1">
      <alignment vertical="center" wrapText="1"/>
    </xf>
    <xf numFmtId="0" fontId="7" fillId="7" borderId="0" xfId="0" applyFont="1" applyFill="1"/>
    <xf numFmtId="164" fontId="0" fillId="6" borderId="29" xfId="3" applyNumberFormat="1" applyFont="1" applyFill="1" applyBorder="1" applyAlignment="1">
      <alignment horizontal="center"/>
    </xf>
    <xf numFmtId="6" fontId="7" fillId="0" borderId="7" xfId="0" applyNumberFormat="1" applyFont="1" applyBorder="1" applyAlignment="1">
      <alignment vertical="center" wrapText="1"/>
    </xf>
    <xf numFmtId="0" fontId="11" fillId="7" borderId="40" xfId="0" applyFont="1" applyFill="1" applyBorder="1" applyAlignment="1">
      <alignment horizontal="centerContinuous" wrapText="1"/>
    </xf>
    <xf numFmtId="0" fontId="11" fillId="7" borderId="33" xfId="0" applyFont="1" applyFill="1" applyBorder="1" applyAlignment="1">
      <alignment horizontal="centerContinuous" wrapText="1"/>
    </xf>
    <xf numFmtId="0" fontId="11" fillId="7" borderId="27" xfId="0" applyFont="1" applyFill="1" applyBorder="1" applyAlignment="1">
      <alignment horizontal="center" wrapText="1"/>
    </xf>
    <xf numFmtId="0" fontId="11" fillId="7" borderId="21" xfId="0" applyFont="1" applyFill="1" applyBorder="1" applyAlignment="1">
      <alignment horizontal="center" wrapText="1"/>
    </xf>
    <xf numFmtId="6" fontId="0" fillId="0" borderId="20" xfId="0" applyNumberFormat="1" applyBorder="1" applyAlignment="1">
      <alignment vertical="center" wrapText="1"/>
    </xf>
    <xf numFmtId="15" fontId="0" fillId="0" borderId="20" xfId="0" applyNumberFormat="1" applyBorder="1" applyAlignment="1">
      <alignment vertical="center" wrapText="1"/>
    </xf>
    <xf numFmtId="0" fontId="11" fillId="7" borderId="0" xfId="0" applyFont="1" applyFill="1" applyAlignment="1">
      <alignment horizontal="center" wrapText="1"/>
    </xf>
    <xf numFmtId="0" fontId="0" fillId="7" borderId="40" xfId="0" applyFill="1" applyBorder="1"/>
    <xf numFmtId="0" fontId="7" fillId="0" borderId="45" xfId="0" applyFont="1" applyBorder="1" applyAlignment="1">
      <alignment horizontal="center" vertical="center"/>
    </xf>
    <xf numFmtId="6" fontId="0" fillId="0" borderId="46" xfId="0" applyNumberFormat="1" applyBorder="1" applyAlignment="1">
      <alignment vertical="center" wrapText="1"/>
    </xf>
    <xf numFmtId="0" fontId="0" fillId="7" borderId="37" xfId="0" applyFill="1" applyBorder="1"/>
    <xf numFmtId="164" fontId="0" fillId="5" borderId="29" xfId="3" applyNumberFormat="1" applyFont="1" applyFill="1" applyBorder="1" applyAlignment="1">
      <alignment horizontal="right"/>
    </xf>
    <xf numFmtId="165" fontId="7" fillId="0" borderId="7" xfId="0" applyNumberFormat="1" applyFont="1" applyBorder="1"/>
    <xf numFmtId="15" fontId="11" fillId="7" borderId="27" xfId="0" applyNumberFormat="1" applyFont="1" applyFill="1" applyBorder="1" applyAlignment="1">
      <alignment horizontal="center"/>
    </xf>
    <xf numFmtId="15" fontId="11" fillId="7" borderId="28" xfId="0" applyNumberFormat="1" applyFont="1" applyFill="1" applyBorder="1" applyAlignment="1">
      <alignment horizontal="center"/>
    </xf>
    <xf numFmtId="6" fontId="14" fillId="0" borderId="17" xfId="0" applyNumberFormat="1" applyFont="1" applyBorder="1" applyAlignment="1">
      <alignment horizontal="center" vertical="center" wrapText="1"/>
    </xf>
    <xf numFmtId="0" fontId="6" fillId="0" borderId="29" xfId="0" applyFont="1" applyBorder="1" applyAlignment="1">
      <alignment horizontal="center"/>
    </xf>
    <xf numFmtId="0" fontId="6" fillId="0" borderId="39" xfId="0" applyFont="1" applyBorder="1" applyAlignment="1">
      <alignment horizontal="center"/>
    </xf>
    <xf numFmtId="0" fontId="12" fillId="7" borderId="28" xfId="0" applyFont="1" applyFill="1" applyBorder="1" applyAlignment="1">
      <alignment horizontal="center"/>
    </xf>
    <xf numFmtId="6" fontId="6" fillId="0" borderId="55" xfId="0" applyNumberFormat="1" applyFont="1" applyBorder="1" applyAlignment="1">
      <alignment horizontal="center" vertical="center"/>
    </xf>
    <xf numFmtId="6" fontId="6" fillId="0" borderId="60" xfId="0" applyNumberFormat="1" applyFont="1" applyBorder="1" applyAlignment="1">
      <alignment horizontal="center" vertical="center"/>
    </xf>
    <xf numFmtId="0" fontId="11" fillId="7" borderId="40" xfId="0" applyFont="1" applyFill="1" applyBorder="1"/>
    <xf numFmtId="0" fontId="7" fillId="0" borderId="41" xfId="0" applyFont="1" applyBorder="1" applyAlignment="1">
      <alignment horizontal="center"/>
    </xf>
    <xf numFmtId="0" fontId="7" fillId="0" borderId="0" xfId="0" applyFont="1"/>
    <xf numFmtId="0" fontId="7" fillId="0" borderId="33" xfId="0" applyFont="1" applyBorder="1"/>
    <xf numFmtId="165" fontId="0" fillId="5" borderId="29" xfId="3" applyNumberFormat="1" applyFont="1" applyFill="1" applyBorder="1" applyAlignment="1">
      <alignment horizontal="right" vertical="center"/>
    </xf>
    <xf numFmtId="6" fontId="0" fillId="0" borderId="34" xfId="0" applyNumberFormat="1" applyBorder="1" applyAlignment="1">
      <alignment vertical="center"/>
    </xf>
    <xf numFmtId="165" fontId="0" fillId="5" borderId="39" xfId="3" applyNumberFormat="1" applyFont="1" applyFill="1" applyBorder="1" applyAlignment="1">
      <alignment horizontal="right" vertical="center"/>
    </xf>
    <xf numFmtId="0" fontId="0" fillId="0" borderId="43" xfId="0" applyBorder="1" applyAlignment="1">
      <alignment horizontal="center"/>
    </xf>
    <xf numFmtId="0" fontId="0" fillId="7" borderId="28" xfId="0" applyFill="1" applyBorder="1" applyAlignment="1">
      <alignment horizontal="center" vertical="center"/>
    </xf>
    <xf numFmtId="0" fontId="0" fillId="7" borderId="33" xfId="0" applyFill="1" applyBorder="1" applyAlignment="1">
      <alignment horizontal="center" vertical="center"/>
    </xf>
    <xf numFmtId="0" fontId="0" fillId="7" borderId="28" xfId="0" applyFill="1" applyBorder="1" applyAlignment="1">
      <alignment horizontal="centerContinuous" vertical="center"/>
    </xf>
    <xf numFmtId="15" fontId="11" fillId="7" borderId="85" xfId="0" applyNumberFormat="1" applyFont="1" applyFill="1" applyBorder="1" applyAlignment="1">
      <alignment horizontal="center" vertical="center" wrapText="1"/>
    </xf>
    <xf numFmtId="0" fontId="7" fillId="0" borderId="40" xfId="0" applyFont="1" applyBorder="1" applyAlignment="1">
      <alignment horizontal="center"/>
    </xf>
    <xf numFmtId="0" fontId="0" fillId="0" borderId="40" xfId="0" applyBorder="1" applyAlignment="1">
      <alignment horizontal="center"/>
    </xf>
    <xf numFmtId="0" fontId="0" fillId="0" borderId="86" xfId="0" applyBorder="1" applyAlignment="1">
      <alignment horizontal="center"/>
    </xf>
    <xf numFmtId="6" fontId="0" fillId="0" borderId="34" xfId="0" applyNumberFormat="1" applyBorder="1" applyAlignment="1">
      <alignment horizontal="right" vertical="center"/>
    </xf>
    <xf numFmtId="6" fontId="0" fillId="0" borderId="41" xfId="0" applyNumberFormat="1" applyBorder="1"/>
    <xf numFmtId="6" fontId="0" fillId="0" borderId="41" xfId="0" applyNumberFormat="1" applyBorder="1" applyAlignment="1">
      <alignment horizontal="right" vertical="center"/>
    </xf>
    <xf numFmtId="6" fontId="0" fillId="0" borderId="45" xfId="0" applyNumberFormat="1" applyBorder="1" applyAlignment="1">
      <alignment horizontal="right" vertical="center"/>
    </xf>
    <xf numFmtId="164" fontId="0" fillId="5" borderId="29" xfId="3" applyNumberFormat="1" applyFont="1" applyFill="1" applyBorder="1" applyAlignment="1">
      <alignment horizontal="right" vertical="center"/>
    </xf>
    <xf numFmtId="164" fontId="0" fillId="5" borderId="29" xfId="3" applyNumberFormat="1" applyFont="1" applyFill="1" applyBorder="1" applyAlignment="1">
      <alignment horizontal="center" vertical="center"/>
    </xf>
    <xf numFmtId="165" fontId="7" fillId="0" borderId="29" xfId="0" applyNumberFormat="1" applyFont="1" applyBorder="1"/>
    <xf numFmtId="6" fontId="6" fillId="0" borderId="87" xfId="0" applyNumberFormat="1" applyFont="1" applyBorder="1" applyAlignment="1">
      <alignment horizontal="right" wrapText="1" readingOrder="1"/>
    </xf>
    <xf numFmtId="165" fontId="0" fillId="0" borderId="29" xfId="0" applyNumberFormat="1" applyBorder="1"/>
    <xf numFmtId="0" fontId="5" fillId="0" borderId="43" xfId="0" applyFont="1" applyBorder="1" applyAlignment="1">
      <alignment vertical="center" wrapText="1" readingOrder="1"/>
    </xf>
    <xf numFmtId="6" fontId="6" fillId="0" borderId="34" xfId="0" applyNumberFormat="1" applyFont="1" applyBorder="1" applyAlignment="1">
      <alignment vertical="center" wrapText="1" readingOrder="1"/>
    </xf>
    <xf numFmtId="0" fontId="11" fillId="7" borderId="4" xfId="0" applyFont="1" applyFill="1" applyBorder="1" applyAlignment="1">
      <alignment horizontal="center"/>
    </xf>
    <xf numFmtId="0" fontId="12" fillId="7" borderId="38" xfId="0" applyFont="1" applyFill="1" applyBorder="1" applyAlignment="1">
      <alignment horizontal="center"/>
    </xf>
    <xf numFmtId="0" fontId="11" fillId="7" borderId="22" xfId="0" applyFont="1" applyFill="1" applyBorder="1" applyAlignment="1">
      <alignment horizontal="center"/>
    </xf>
    <xf numFmtId="0" fontId="11" fillId="7" borderId="22" xfId="0" applyFont="1" applyFill="1" applyBorder="1" applyAlignment="1">
      <alignment vertical="center"/>
    </xf>
    <xf numFmtId="0" fontId="0" fillId="0" borderId="35" xfId="0" applyBorder="1" applyAlignment="1">
      <alignment vertical="center"/>
    </xf>
    <xf numFmtId="0" fontId="11" fillId="7" borderId="37" xfId="0" applyFont="1" applyFill="1" applyBorder="1" applyAlignment="1">
      <alignment wrapText="1"/>
    </xf>
    <xf numFmtId="164" fontId="0" fillId="5" borderId="29" xfId="3" applyNumberFormat="1" applyFont="1" applyFill="1" applyBorder="1" applyAlignment="1">
      <alignment horizontal="center"/>
    </xf>
    <xf numFmtId="164" fontId="0" fillId="5" borderId="39" xfId="3" applyNumberFormat="1" applyFont="1" applyFill="1" applyBorder="1" applyAlignment="1">
      <alignment horizontal="center"/>
    </xf>
    <xf numFmtId="0" fontId="0" fillId="0" borderId="40" xfId="0" applyBorder="1"/>
    <xf numFmtId="0" fontId="0" fillId="0" borderId="33" xfId="0" applyBorder="1"/>
    <xf numFmtId="0" fontId="12" fillId="7" borderId="37" xfId="0" applyFont="1" applyFill="1" applyBorder="1" applyAlignment="1">
      <alignment vertical="center"/>
    </xf>
    <xf numFmtId="0" fontId="11" fillId="7" borderId="3" xfId="0" applyFont="1" applyFill="1" applyBorder="1" applyAlignment="1">
      <alignment horizontal="center" vertical="center" wrapText="1"/>
    </xf>
    <xf numFmtId="0" fontId="12" fillId="7" borderId="1" xfId="0" applyFont="1" applyFill="1" applyBorder="1" applyAlignment="1">
      <alignment vertical="center"/>
    </xf>
    <xf numFmtId="0" fontId="11" fillId="7" borderId="37" xfId="0" applyFont="1" applyFill="1" applyBorder="1" applyAlignment="1">
      <alignment horizontal="centerContinuous" vertical="center" wrapText="1"/>
    </xf>
    <xf numFmtId="0" fontId="0" fillId="7" borderId="27" xfId="0" applyFill="1" applyBorder="1" applyAlignment="1">
      <alignment horizontal="centerContinuous" vertical="center"/>
    </xf>
    <xf numFmtId="0" fontId="12" fillId="7" borderId="28" xfId="0" applyFont="1" applyFill="1" applyBorder="1" applyAlignment="1">
      <alignment horizontal="centerContinuous" vertical="center"/>
    </xf>
    <xf numFmtId="0" fontId="11" fillId="7" borderId="27" xfId="0" applyFont="1" applyFill="1" applyBorder="1" applyAlignment="1">
      <alignment horizontal="centerContinuous" vertical="center" wrapText="1"/>
    </xf>
    <xf numFmtId="0" fontId="11" fillId="7" borderId="28" xfId="0" applyFont="1" applyFill="1" applyBorder="1" applyAlignment="1">
      <alignment horizontal="centerContinuous" vertical="center" wrapText="1"/>
    </xf>
    <xf numFmtId="0" fontId="12" fillId="7" borderId="27" xfId="0" applyFont="1" applyFill="1" applyBorder="1" applyAlignment="1">
      <alignment horizontal="centerContinuous" vertical="center" wrapText="1"/>
    </xf>
    <xf numFmtId="0" fontId="0" fillId="7" borderId="27" xfId="0" applyFill="1" applyBorder="1" applyAlignment="1">
      <alignment vertical="center"/>
    </xf>
    <xf numFmtId="0" fontId="11" fillId="7" borderId="21" xfId="0" applyFont="1" applyFill="1" applyBorder="1" applyAlignment="1">
      <alignment vertical="center"/>
    </xf>
    <xf numFmtId="0" fontId="12" fillId="7" borderId="3" xfId="0" applyFont="1" applyFill="1" applyBorder="1" applyAlignment="1">
      <alignment vertical="center"/>
    </xf>
    <xf numFmtId="0" fontId="0" fillId="7" borderId="37" xfId="0" applyFill="1" applyBorder="1" applyAlignment="1">
      <alignment vertical="center"/>
    </xf>
    <xf numFmtId="0" fontId="11" fillId="7" borderId="21" xfId="0" applyFont="1" applyFill="1" applyBorder="1" applyAlignment="1">
      <alignment horizontal="centerContinuous" vertical="center" wrapText="1"/>
    </xf>
    <xf numFmtId="0" fontId="11" fillId="7" borderId="37" xfId="0" applyFont="1" applyFill="1" applyBorder="1" applyAlignment="1">
      <alignment vertical="center"/>
    </xf>
    <xf numFmtId="0" fontId="11" fillId="7" borderId="27" xfId="0" applyFont="1" applyFill="1" applyBorder="1" applyAlignment="1">
      <alignment vertical="center"/>
    </xf>
    <xf numFmtId="0" fontId="11" fillId="7" borderId="28" xfId="0" applyFont="1" applyFill="1" applyBorder="1" applyAlignment="1">
      <alignment horizontal="center" vertical="center"/>
    </xf>
    <xf numFmtId="0" fontId="11" fillId="7" borderId="27" xfId="0" applyFont="1" applyFill="1" applyBorder="1" applyAlignment="1">
      <alignment horizontal="centerContinuous" vertical="center"/>
    </xf>
    <xf numFmtId="0" fontId="11" fillId="7" borderId="28" xfId="0" applyFont="1" applyFill="1" applyBorder="1" applyAlignment="1">
      <alignment horizontal="centerContinuous" vertical="center"/>
    </xf>
    <xf numFmtId="0" fontId="11" fillId="7" borderId="3" xfId="0" applyFont="1" applyFill="1" applyBorder="1" applyAlignment="1">
      <alignment vertical="center"/>
    </xf>
    <xf numFmtId="0" fontId="12" fillId="7" borderId="26" xfId="0" applyFont="1" applyFill="1" applyBorder="1" applyAlignment="1">
      <alignment horizontal="center" vertical="center"/>
    </xf>
    <xf numFmtId="0" fontId="0" fillId="7" borderId="28" xfId="0" applyFill="1" applyBorder="1" applyAlignment="1">
      <alignment vertical="center"/>
    </xf>
    <xf numFmtId="0" fontId="0" fillId="10" borderId="41" xfId="0" applyFill="1" applyBorder="1" applyAlignment="1">
      <alignment horizontal="center" vertical="center" wrapText="1"/>
    </xf>
    <xf numFmtId="6" fontId="0" fillId="10" borderId="7" xfId="0" applyNumberFormat="1" applyFill="1" applyBorder="1" applyAlignment="1">
      <alignment vertical="center" wrapText="1"/>
    </xf>
    <xf numFmtId="0" fontId="0" fillId="10" borderId="29" xfId="0" applyFill="1" applyBorder="1" applyAlignment="1">
      <alignment horizontal="center"/>
    </xf>
    <xf numFmtId="0" fontId="0" fillId="10" borderId="41" xfId="0" applyFill="1" applyBorder="1" applyAlignment="1">
      <alignment horizontal="center"/>
    </xf>
    <xf numFmtId="6" fontId="14" fillId="10" borderId="41" xfId="0" applyNumberFormat="1" applyFont="1" applyFill="1" applyBorder="1" applyAlignment="1">
      <alignment horizontal="center" vertical="center" wrapText="1"/>
    </xf>
    <xf numFmtId="0" fontId="0" fillId="10" borderId="0" xfId="0" applyFill="1"/>
    <xf numFmtId="164" fontId="0" fillId="0" borderId="7" xfId="3" applyNumberFormat="1" applyFont="1" applyFill="1" applyBorder="1" applyAlignment="1">
      <alignment horizontal="center"/>
    </xf>
    <xf numFmtId="6" fontId="0" fillId="10" borderId="7" xfId="0" applyNumberFormat="1" applyFill="1" applyBorder="1"/>
    <xf numFmtId="6" fontId="0" fillId="10" borderId="20" xfId="0" applyNumberFormat="1" applyFill="1" applyBorder="1" applyAlignment="1">
      <alignment vertical="center" wrapText="1"/>
    </xf>
    <xf numFmtId="0" fontId="2" fillId="8" borderId="7" xfId="0" applyFont="1" applyFill="1" applyBorder="1" applyAlignment="1">
      <alignment horizontal="left" vertical="center"/>
    </xf>
    <xf numFmtId="0" fontId="6" fillId="0" borderId="11" xfId="0" applyFont="1" applyBorder="1" applyAlignment="1">
      <alignment vertical="center" wrapText="1" readingOrder="1"/>
    </xf>
    <xf numFmtId="6" fontId="6" fillId="0" borderId="15" xfId="0" applyNumberFormat="1" applyFont="1" applyBorder="1" applyAlignment="1">
      <alignment vertical="center" wrapText="1" readingOrder="1"/>
    </xf>
    <xf numFmtId="0" fontId="6" fillId="0" borderId="45" xfId="1" applyNumberFormat="1" applyFont="1" applyFill="1" applyBorder="1" applyAlignment="1">
      <alignment horizontal="center" vertical="center" wrapText="1"/>
    </xf>
    <xf numFmtId="0" fontId="5" fillId="0" borderId="47" xfId="0" applyFont="1" applyBorder="1" applyAlignment="1">
      <alignment vertical="center" wrapText="1" readingOrder="1"/>
    </xf>
    <xf numFmtId="6" fontId="6" fillId="0" borderId="36" xfId="0" applyNumberFormat="1" applyFont="1" applyBorder="1" applyAlignment="1">
      <alignment vertical="center" wrapText="1" readingOrder="1"/>
    </xf>
    <xf numFmtId="0" fontId="0" fillId="0" borderId="35" xfId="0" applyBorder="1"/>
    <xf numFmtId="0" fontId="0" fillId="0" borderId="2" xfId="0" applyBorder="1"/>
    <xf numFmtId="0" fontId="6" fillId="0" borderId="13" xfId="0" applyFont="1" applyBorder="1" applyAlignment="1">
      <alignment vertical="center" wrapText="1" readingOrder="1"/>
    </xf>
    <xf numFmtId="6" fontId="6" fillId="0" borderId="16" xfId="0" applyNumberFormat="1" applyFont="1" applyBorder="1" applyAlignment="1">
      <alignment vertical="center" wrapText="1" readingOrder="1"/>
    </xf>
    <xf numFmtId="0" fontId="5" fillId="0" borderId="7" xfId="0" applyFont="1" applyBorder="1" applyAlignment="1">
      <alignment vertical="center" wrapText="1" readingOrder="1"/>
    </xf>
    <xf numFmtId="6" fontId="15" fillId="0" borderId="10" xfId="0" applyNumberFormat="1" applyFont="1" applyBorder="1" applyAlignment="1">
      <alignment horizontal="center" vertical="center" wrapText="1"/>
    </xf>
    <xf numFmtId="0" fontId="16" fillId="0" borderId="0" xfId="0" applyFont="1" applyAlignment="1">
      <alignment horizontal="left" vertical="center"/>
    </xf>
    <xf numFmtId="0" fontId="2" fillId="0" borderId="0" xfId="0" applyFont="1" applyAlignment="1">
      <alignment horizontal="center" vertical="center" textRotation="90" wrapText="1"/>
    </xf>
    <xf numFmtId="6" fontId="6" fillId="8" borderId="29" xfId="0" applyNumberFormat="1" applyFont="1" applyFill="1" applyBorder="1" applyAlignment="1">
      <alignment horizontal="right" vertical="center" wrapText="1" readingOrder="1"/>
    </xf>
    <xf numFmtId="165" fontId="0" fillId="8" borderId="29" xfId="0" applyNumberFormat="1" applyFill="1" applyBorder="1" applyAlignment="1">
      <alignment vertical="center"/>
    </xf>
    <xf numFmtId="6" fontId="6" fillId="0" borderId="46" xfId="0" applyNumberFormat="1" applyFont="1" applyBorder="1" applyAlignment="1">
      <alignment horizontal="center" vertical="center" wrapText="1"/>
    </xf>
    <xf numFmtId="0" fontId="2" fillId="8" borderId="43" xfId="0" applyFont="1" applyFill="1" applyBorder="1" applyAlignment="1">
      <alignment horizontal="left" vertical="center"/>
    </xf>
    <xf numFmtId="0" fontId="2" fillId="8" borderId="34" xfId="0" applyFont="1" applyFill="1" applyBorder="1" applyAlignment="1">
      <alignment horizontal="center" vertical="center"/>
    </xf>
    <xf numFmtId="6" fontId="6" fillId="8" borderId="39" xfId="0" applyNumberFormat="1" applyFont="1" applyFill="1" applyBorder="1" applyAlignment="1">
      <alignment horizontal="right" vertical="center" wrapText="1" readingOrder="1"/>
    </xf>
    <xf numFmtId="6" fontId="14" fillId="0" borderId="25" xfId="0" applyNumberFormat="1" applyFont="1" applyBorder="1" applyAlignment="1">
      <alignment horizontal="center" vertical="center" wrapText="1"/>
    </xf>
    <xf numFmtId="0" fontId="0" fillId="0" borderId="28" xfId="0" applyBorder="1"/>
    <xf numFmtId="6" fontId="14" fillId="0" borderId="52" xfId="0" applyNumberFormat="1" applyFont="1" applyBorder="1" applyAlignment="1">
      <alignment horizontal="center" vertical="center" wrapText="1"/>
    </xf>
    <xf numFmtId="0" fontId="6" fillId="0" borderId="0" xfId="0" applyFont="1" applyAlignment="1">
      <alignment horizontal="center" vertical="center" wrapText="1"/>
    </xf>
    <xf numFmtId="0" fontId="17" fillId="0" borderId="0" xfId="0" applyFont="1" applyAlignment="1">
      <alignment horizontal="center" vertical="center" wrapText="1"/>
    </xf>
    <xf numFmtId="6" fontId="6" fillId="3" borderId="88" xfId="0" applyNumberFormat="1" applyFont="1" applyFill="1" applyBorder="1" applyAlignment="1">
      <alignment horizontal="right" wrapText="1" readingOrder="1"/>
    </xf>
    <xf numFmtId="6" fontId="6" fillId="3" borderId="89" xfId="0" applyNumberFormat="1" applyFont="1" applyFill="1" applyBorder="1" applyAlignment="1">
      <alignment horizontal="right" wrapText="1" readingOrder="1"/>
    </xf>
    <xf numFmtId="6" fontId="6" fillId="0" borderId="39" xfId="0" applyNumberFormat="1" applyFont="1" applyBorder="1" applyAlignment="1">
      <alignment horizontal="right" vertical="center" wrapText="1" readingOrder="1"/>
    </xf>
    <xf numFmtId="165" fontId="0" fillId="8" borderId="7" xfId="0" applyNumberFormat="1" applyFill="1" applyBorder="1"/>
    <xf numFmtId="6" fontId="6" fillId="8" borderId="7" xfId="0" applyNumberFormat="1" applyFont="1" applyFill="1" applyBorder="1" applyAlignment="1">
      <alignment horizontal="right" wrapText="1" readingOrder="1"/>
    </xf>
    <xf numFmtId="0" fontId="5" fillId="3" borderId="90" xfId="0" applyFont="1" applyFill="1" applyBorder="1" applyAlignment="1">
      <alignment horizontal="left" readingOrder="1"/>
    </xf>
    <xf numFmtId="6" fontId="6" fillId="3" borderId="91" xfId="0" applyNumberFormat="1" applyFont="1" applyFill="1" applyBorder="1" applyAlignment="1">
      <alignment horizontal="right" wrapText="1" readingOrder="1"/>
    </xf>
    <xf numFmtId="0" fontId="4" fillId="0" borderId="0" xfId="0" applyFont="1" applyAlignment="1">
      <alignment horizontal="center" vertical="center" wrapText="1"/>
    </xf>
    <xf numFmtId="0" fontId="18" fillId="0" borderId="15" xfId="0" applyFont="1" applyBorder="1" applyAlignment="1">
      <alignment horizontal="center" vertical="center"/>
    </xf>
    <xf numFmtId="0" fontId="18" fillId="0" borderId="23" xfId="0" applyFont="1" applyBorder="1" applyAlignment="1">
      <alignment horizontal="center" vertical="center"/>
    </xf>
    <xf numFmtId="0" fontId="18" fillId="0" borderId="53" xfId="0" applyFont="1" applyBorder="1" applyAlignment="1">
      <alignment horizontal="center" vertical="center"/>
    </xf>
    <xf numFmtId="0" fontId="18" fillId="0" borderId="92"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2" fillId="8" borderId="7" xfId="0" applyFont="1" applyFill="1" applyBorder="1" applyAlignment="1">
      <alignment horizontal="left" vertical="center"/>
    </xf>
    <xf numFmtId="0" fontId="2" fillId="8" borderId="11" xfId="0" applyFont="1" applyFill="1" applyBorder="1" applyAlignment="1">
      <alignment horizontal="left" vertical="center"/>
    </xf>
    <xf numFmtId="0" fontId="2" fillId="8" borderId="13" xfId="0" applyFont="1" applyFill="1" applyBorder="1" applyAlignment="1">
      <alignment horizontal="left" vertical="center"/>
    </xf>
    <xf numFmtId="0" fontId="5" fillId="4" borderId="11" xfId="0" applyFont="1" applyFill="1" applyBorder="1" applyAlignment="1">
      <alignment horizontal="left" vertical="center" wrapText="1" readingOrder="1"/>
    </xf>
    <xf numFmtId="0" fontId="5" fillId="4" borderId="12" xfId="0" applyFont="1" applyFill="1" applyBorder="1" applyAlignment="1">
      <alignment horizontal="left" vertical="center" wrapText="1" readingOrder="1"/>
    </xf>
    <xf numFmtId="0" fontId="5" fillId="4" borderId="13" xfId="0" applyFont="1" applyFill="1" applyBorder="1" applyAlignment="1">
      <alignment horizontal="left" vertical="center" wrapText="1" readingOrder="1"/>
    </xf>
    <xf numFmtId="0" fontId="6" fillId="0" borderId="7" xfId="0" applyFont="1" applyBorder="1" applyAlignment="1">
      <alignment horizontal="left" vertical="center" wrapText="1" readingOrder="1"/>
    </xf>
    <xf numFmtId="165" fontId="0" fillId="5" borderId="29" xfId="3" applyNumberFormat="1" applyFont="1" applyFill="1" applyBorder="1" applyAlignment="1">
      <alignment horizontal="right" vertical="center"/>
    </xf>
    <xf numFmtId="0" fontId="6" fillId="0" borderId="11" xfId="0" applyFont="1" applyBorder="1" applyAlignment="1">
      <alignment horizontal="left" vertical="center" wrapText="1" readingOrder="1"/>
    </xf>
    <xf numFmtId="0" fontId="6" fillId="0" borderId="36" xfId="0" applyFont="1" applyBorder="1" applyAlignment="1">
      <alignment horizontal="left" vertical="center" wrapText="1" readingOrder="1"/>
    </xf>
    <xf numFmtId="164" fontId="0" fillId="5" borderId="49" xfId="3" applyNumberFormat="1" applyFont="1" applyFill="1" applyBorder="1" applyAlignment="1">
      <alignment horizontal="right" vertical="center"/>
    </xf>
    <xf numFmtId="164" fontId="0" fillId="5" borderId="84" xfId="3" applyNumberFormat="1" applyFont="1" applyFill="1" applyBorder="1" applyAlignment="1">
      <alignment horizontal="right" vertical="center"/>
    </xf>
    <xf numFmtId="0" fontId="11" fillId="7" borderId="27" xfId="0" applyFont="1" applyFill="1" applyBorder="1" applyAlignment="1">
      <alignment horizontal="center" wrapText="1"/>
    </xf>
    <xf numFmtId="0" fontId="11" fillId="7" borderId="28" xfId="0" applyFont="1" applyFill="1" applyBorder="1" applyAlignment="1">
      <alignment horizontal="center" wrapText="1"/>
    </xf>
    <xf numFmtId="0" fontId="11" fillId="7" borderId="27" xfId="0" applyFont="1" applyFill="1" applyBorder="1" applyAlignment="1">
      <alignment horizontal="center"/>
    </xf>
    <xf numFmtId="0" fontId="11" fillId="7" borderId="28" xfId="0" applyFont="1" applyFill="1" applyBorder="1" applyAlignment="1">
      <alignment horizontal="center"/>
    </xf>
    <xf numFmtId="0" fontId="11" fillId="7" borderId="37" xfId="0" applyFont="1" applyFill="1" applyBorder="1" applyAlignment="1">
      <alignment horizontal="center"/>
    </xf>
    <xf numFmtId="164" fontId="0" fillId="5" borderId="29" xfId="3" applyNumberFormat="1" applyFont="1" applyFill="1" applyBorder="1" applyAlignment="1">
      <alignment horizontal="right" vertical="center"/>
    </xf>
    <xf numFmtId="0" fontId="11" fillId="7" borderId="37" xfId="0" applyFont="1" applyFill="1" applyBorder="1" applyAlignment="1">
      <alignment horizontal="center" vertical="center" wrapText="1"/>
    </xf>
    <xf numFmtId="0" fontId="11" fillId="7" borderId="27"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7" xfId="0" applyFont="1" applyFill="1" applyBorder="1" applyAlignment="1">
      <alignment horizontal="center" wrapText="1"/>
    </xf>
    <xf numFmtId="0" fontId="6" fillId="0" borderId="11" xfId="0" applyFont="1" applyBorder="1" applyAlignment="1">
      <alignment horizontal="left" vertical="center" readingOrder="1"/>
    </xf>
    <xf numFmtId="0" fontId="6" fillId="0" borderId="36" xfId="0" applyFont="1" applyBorder="1" applyAlignment="1">
      <alignment horizontal="left" vertical="center" readingOrder="1"/>
    </xf>
    <xf numFmtId="164" fontId="0" fillId="5" borderId="11" xfId="3" applyNumberFormat="1" applyFont="1" applyFill="1" applyBorder="1" applyAlignment="1">
      <alignment horizontal="center" vertical="center"/>
    </xf>
    <xf numFmtId="164" fontId="0" fillId="5" borderId="36" xfId="3" applyNumberFormat="1" applyFont="1" applyFill="1" applyBorder="1" applyAlignment="1">
      <alignment horizontal="center" vertical="center"/>
    </xf>
    <xf numFmtId="0" fontId="6" fillId="6" borderId="7" xfId="0" applyFont="1" applyFill="1" applyBorder="1" applyAlignment="1">
      <alignment horizontal="left" wrapText="1" readingOrder="1"/>
    </xf>
    <xf numFmtId="164" fontId="0" fillId="5" borderId="11" xfId="3" applyNumberFormat="1" applyFont="1" applyFill="1" applyBorder="1" applyAlignment="1">
      <alignment horizontal="right" vertical="center"/>
    </xf>
    <xf numFmtId="164" fontId="0" fillId="5" borderId="36" xfId="3" applyNumberFormat="1" applyFont="1" applyFill="1" applyBorder="1" applyAlignment="1">
      <alignment horizontal="right" vertical="center"/>
    </xf>
    <xf numFmtId="0" fontId="0" fillId="0" borderId="53" xfId="0"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165" fontId="6" fillId="0" borderId="11" xfId="0" applyNumberFormat="1" applyFont="1" applyBorder="1" applyAlignment="1">
      <alignment horizontal="right" vertical="center" wrapText="1" readingOrder="1"/>
    </xf>
    <xf numFmtId="165" fontId="6" fillId="0" borderId="12" xfId="0" applyNumberFormat="1" applyFont="1" applyBorder="1" applyAlignment="1">
      <alignment horizontal="right" vertical="center" wrapText="1" readingOrder="1"/>
    </xf>
    <xf numFmtId="165" fontId="6" fillId="0" borderId="13" xfId="0" applyNumberFormat="1" applyFont="1" applyBorder="1" applyAlignment="1">
      <alignment horizontal="right" vertical="center" wrapText="1" readingOrder="1"/>
    </xf>
    <xf numFmtId="0" fontId="6" fillId="0" borderId="7" xfId="0" applyFont="1" applyBorder="1" applyAlignment="1">
      <alignment horizontal="left" vertical="center" readingOrder="1"/>
    </xf>
    <xf numFmtId="0" fontId="6" fillId="0" borderId="34" xfId="0" applyFont="1" applyBorder="1" applyAlignment="1">
      <alignment horizontal="left" vertical="center" readingOrder="1"/>
    </xf>
    <xf numFmtId="164" fontId="0" fillId="5" borderId="7" xfId="3" applyNumberFormat="1" applyFont="1" applyFill="1" applyBorder="1" applyAlignment="1">
      <alignment horizontal="center" vertical="center"/>
    </xf>
    <xf numFmtId="164" fontId="0" fillId="5" borderId="34" xfId="3" applyNumberFormat="1" applyFont="1" applyFill="1" applyBorder="1" applyAlignment="1">
      <alignment horizontal="center" vertical="center"/>
    </xf>
    <xf numFmtId="165" fontId="0" fillId="5" borderId="11" xfId="3" applyNumberFormat="1" applyFont="1" applyFill="1" applyBorder="1" applyAlignment="1">
      <alignment horizontal="right" vertical="center"/>
    </xf>
    <xf numFmtId="165" fontId="0" fillId="5" borderId="12" xfId="3" applyNumberFormat="1" applyFont="1" applyFill="1" applyBorder="1" applyAlignment="1">
      <alignment horizontal="right" vertical="center"/>
    </xf>
    <xf numFmtId="165" fontId="0" fillId="5" borderId="13" xfId="3" applyNumberFormat="1" applyFont="1" applyFill="1" applyBorder="1" applyAlignment="1">
      <alignment horizontal="right" vertical="center"/>
    </xf>
    <xf numFmtId="0" fontId="6" fillId="0" borderId="34" xfId="0" applyFont="1" applyBorder="1" applyAlignment="1">
      <alignment horizontal="left" vertical="center" wrapText="1" readingOrder="1"/>
    </xf>
    <xf numFmtId="164" fontId="0" fillId="5" borderId="7" xfId="3" applyNumberFormat="1" applyFont="1" applyFill="1" applyBorder="1" applyAlignment="1">
      <alignment horizontal="right" vertical="center"/>
    </xf>
    <xf numFmtId="164" fontId="0" fillId="5" borderId="34" xfId="3" applyNumberFormat="1" applyFont="1" applyFill="1" applyBorder="1" applyAlignment="1">
      <alignment horizontal="right" vertical="center"/>
    </xf>
    <xf numFmtId="165" fontId="0" fillId="5" borderId="7" xfId="3" applyNumberFormat="1" applyFont="1" applyFill="1" applyBorder="1" applyAlignment="1">
      <alignment horizontal="right" vertical="center"/>
    </xf>
    <xf numFmtId="165" fontId="6" fillId="0" borderId="7" xfId="0" applyNumberFormat="1" applyFont="1" applyBorder="1" applyAlignment="1">
      <alignment horizontal="right" vertical="center" wrapText="1" readingOrder="1"/>
    </xf>
    <xf numFmtId="0" fontId="5" fillId="4" borderId="11" xfId="0" applyFont="1" applyFill="1" applyBorder="1" applyAlignment="1">
      <alignment horizontal="center" vertical="center" wrapText="1" readingOrder="1"/>
    </xf>
    <xf numFmtId="0" fontId="5" fillId="4" borderId="12" xfId="0" applyFont="1" applyFill="1" applyBorder="1" applyAlignment="1">
      <alignment horizontal="center" vertical="center" wrapText="1" readingOrder="1"/>
    </xf>
    <xf numFmtId="0" fontId="5" fillId="4" borderId="13" xfId="0" applyFont="1" applyFill="1" applyBorder="1" applyAlignment="1">
      <alignment horizontal="center" vertical="center" wrapText="1" readingOrder="1"/>
    </xf>
    <xf numFmtId="0" fontId="5" fillId="4" borderId="7" xfId="0" applyFont="1" applyFill="1" applyBorder="1" applyAlignment="1">
      <alignment horizontal="left" vertical="center" wrapText="1" readingOrder="1"/>
    </xf>
    <xf numFmtId="0" fontId="5" fillId="4" borderId="10" xfId="0" applyFont="1" applyFill="1" applyBorder="1" applyAlignment="1">
      <alignment horizontal="center" vertical="center" wrapText="1" readingOrder="1"/>
    </xf>
    <xf numFmtId="0" fontId="6" fillId="0" borderId="10" xfId="0" applyFont="1" applyBorder="1" applyAlignment="1">
      <alignment horizontal="left" vertical="center" wrapText="1" readingOrder="1"/>
    </xf>
    <xf numFmtId="0" fontId="6" fillId="0" borderId="10" xfId="0" applyFont="1" applyBorder="1" applyAlignment="1">
      <alignment horizontal="left" vertical="center" readingOrder="1"/>
    </xf>
    <xf numFmtId="0" fontId="6" fillId="0" borderId="43" xfId="0" applyFont="1" applyBorder="1" applyAlignment="1">
      <alignment horizontal="left" vertical="center" readingOrder="1"/>
    </xf>
    <xf numFmtId="0" fontId="11" fillId="7" borderId="21" xfId="0" applyFont="1" applyFill="1" applyBorder="1" applyAlignment="1">
      <alignment horizontal="center" wrapText="1"/>
    </xf>
    <xf numFmtId="0" fontId="11" fillId="7" borderId="1" xfId="0" applyFont="1" applyFill="1" applyBorder="1" applyAlignment="1">
      <alignment horizontal="center" wrapText="1"/>
    </xf>
    <xf numFmtId="0" fontId="11" fillId="7" borderId="3" xfId="0" applyFont="1" applyFill="1" applyBorder="1" applyAlignment="1">
      <alignment horizontal="center" wrapText="1"/>
    </xf>
    <xf numFmtId="0" fontId="2" fillId="0" borderId="33" xfId="0" applyFont="1" applyBorder="1" applyAlignment="1">
      <alignment horizontal="center" vertical="center" textRotation="90" wrapText="1"/>
    </xf>
    <xf numFmtId="0" fontId="17" fillId="0" borderId="37" xfId="0" applyFont="1" applyBorder="1" applyAlignment="1">
      <alignment horizontal="left" vertical="center" wrapText="1"/>
    </xf>
    <xf numFmtId="0" fontId="17" fillId="0" borderId="40" xfId="0" applyFont="1" applyBorder="1" applyAlignment="1">
      <alignment horizontal="left" vertical="center" wrapText="1"/>
    </xf>
    <xf numFmtId="0" fontId="5" fillId="3" borderId="7" xfId="0" applyFont="1" applyFill="1" applyBorder="1" applyAlignment="1">
      <alignment horizontal="left" vertical="center" readingOrder="1"/>
    </xf>
    <xf numFmtId="6" fontId="6" fillId="3" borderId="29" xfId="0" applyNumberFormat="1" applyFont="1" applyFill="1" applyBorder="1" applyAlignment="1">
      <alignment horizontal="center" vertical="center" wrapText="1" readingOrder="1"/>
    </xf>
    <xf numFmtId="0" fontId="17" fillId="0" borderId="86" xfId="0" applyFont="1" applyBorder="1" applyAlignment="1">
      <alignment horizontal="left" vertical="center" wrapText="1"/>
    </xf>
    <xf numFmtId="0" fontId="2" fillId="0" borderId="0" xfId="0" applyFont="1" applyAlignment="1">
      <alignment horizontal="center" vertical="center" textRotation="90" wrapText="1"/>
    </xf>
    <xf numFmtId="164" fontId="0" fillId="5" borderId="29" xfId="3" applyNumberFormat="1" applyFont="1" applyFill="1" applyBorder="1" applyAlignment="1">
      <alignment horizontal="center" vertical="center"/>
    </xf>
    <xf numFmtId="164" fontId="0" fillId="5" borderId="39" xfId="3" applyNumberFormat="1" applyFont="1" applyFill="1" applyBorder="1" applyAlignment="1">
      <alignment horizontal="center" vertical="center"/>
    </xf>
    <xf numFmtId="0" fontId="11" fillId="7" borderId="83" xfId="0" applyFont="1" applyFill="1" applyBorder="1" applyAlignment="1">
      <alignment horizontal="center" wrapText="1"/>
    </xf>
    <xf numFmtId="164" fontId="0" fillId="5" borderId="44" xfId="3" applyNumberFormat="1" applyFont="1" applyFill="1" applyBorder="1" applyAlignment="1">
      <alignment horizontal="right" vertical="center"/>
    </xf>
    <xf numFmtId="164" fontId="0" fillId="5" borderId="87" xfId="3" applyNumberFormat="1" applyFont="1" applyFill="1" applyBorder="1" applyAlignment="1">
      <alignment horizontal="right" vertical="center"/>
    </xf>
    <xf numFmtId="0" fontId="6" fillId="0" borderId="12" xfId="0" applyFont="1" applyBorder="1" applyAlignment="1">
      <alignment horizontal="left" vertical="center" wrapText="1" readingOrder="1"/>
    </xf>
    <xf numFmtId="0" fontId="6" fillId="0" borderId="13" xfId="0" applyFont="1" applyBorder="1" applyAlignment="1">
      <alignment horizontal="left" vertical="center" wrapText="1" readingOrder="1"/>
    </xf>
    <xf numFmtId="0" fontId="11" fillId="7" borderId="0" xfId="0" applyFont="1" applyFill="1" applyAlignment="1">
      <alignment horizontal="center" wrapText="1"/>
    </xf>
    <xf numFmtId="0" fontId="11" fillId="7" borderId="33" xfId="0" applyFont="1" applyFill="1" applyBorder="1" applyAlignment="1">
      <alignment horizontal="center" wrapText="1"/>
    </xf>
    <xf numFmtId="164" fontId="0" fillId="5" borderId="49" xfId="3" applyNumberFormat="1" applyFont="1" applyFill="1" applyBorder="1" applyAlignment="1">
      <alignment horizontal="center" vertical="center"/>
    </xf>
    <xf numFmtId="164" fontId="0" fillId="5" borderId="44" xfId="3" applyNumberFormat="1" applyFont="1" applyFill="1" applyBorder="1" applyAlignment="1">
      <alignment horizontal="center" vertical="center"/>
    </xf>
    <xf numFmtId="164" fontId="0" fillId="5" borderId="84" xfId="3" applyNumberFormat="1" applyFont="1" applyFill="1" applyBorder="1" applyAlignment="1">
      <alignment horizontal="center" vertical="center"/>
    </xf>
    <xf numFmtId="0" fontId="2" fillId="8" borderId="12" xfId="0" applyFont="1" applyFill="1" applyBorder="1" applyAlignment="1">
      <alignment horizontal="left" vertical="center"/>
    </xf>
  </cellXfs>
  <cellStyles count="5">
    <cellStyle name="Comma" xfId="1" builtinId="3"/>
    <cellStyle name="Currency" xfId="2" builtinId="4"/>
    <cellStyle name="Currency 2" xfId="3" xr:uid="{5F0EF716-308D-42D3-B7D2-06A320A677F6}"/>
    <cellStyle name="Currency 2 2" xfId="4" xr:uid="{68387D8B-54AC-424D-9E31-92261FDA5F9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9F941-7E1D-465A-99D0-7B48DB65B50C}">
  <dimension ref="A1"/>
  <sheetViews>
    <sheetView workbookViewId="0">
      <selection activeCell="B1" sqref="B1"/>
    </sheetView>
  </sheetViews>
  <sheetFormatPr defaultRowHeight="14.25" x14ac:dyDescent="0.2"/>
  <cols>
    <col min="1" max="1" width="143.75" customWidth="1"/>
  </cols>
  <sheetData>
    <row r="1" spans="1:1" ht="255" customHeight="1" x14ac:dyDescent="0.2">
      <c r="A1" s="420" t="s">
        <v>189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2F307-8048-407C-BCA6-F3B71322BD2C}">
  <dimension ref="A1:L31"/>
  <sheetViews>
    <sheetView workbookViewId="0">
      <selection activeCell="L24" sqref="L24"/>
    </sheetView>
  </sheetViews>
  <sheetFormatPr defaultRowHeight="14.25" x14ac:dyDescent="0.2"/>
  <cols>
    <col min="1" max="1" width="10.375" customWidth="1"/>
    <col min="2" max="2" width="12.5" customWidth="1"/>
    <col min="4" max="4" width="20.375" customWidth="1"/>
    <col min="5" max="5" width="27.375" customWidth="1"/>
    <col min="6" max="6" width="12.5" customWidth="1"/>
    <col min="7" max="7" width="19.25" customWidth="1"/>
    <col min="8" max="8" width="5.5" customWidth="1"/>
    <col min="9" max="9" width="15" customWidth="1"/>
    <col min="10" max="29" width="8.625" customWidth="1"/>
  </cols>
  <sheetData>
    <row r="1" spans="1:9" ht="18" x14ac:dyDescent="0.25">
      <c r="A1" s="1" t="s">
        <v>177</v>
      </c>
    </row>
    <row r="3" spans="1:9" ht="15.75" thickBot="1" x14ac:dyDescent="0.3">
      <c r="A3" s="7" t="s">
        <v>178</v>
      </c>
    </row>
    <row r="4" spans="1:9" ht="33.75" customHeight="1" thickBot="1" x14ac:dyDescent="0.3">
      <c r="A4" s="171"/>
      <c r="B4" s="439" t="s">
        <v>179</v>
      </c>
      <c r="C4" s="440"/>
      <c r="D4" s="71"/>
      <c r="E4" s="69" t="s">
        <v>13</v>
      </c>
      <c r="F4" s="70"/>
      <c r="G4" s="70"/>
      <c r="H4" s="70"/>
      <c r="I4" s="68"/>
    </row>
    <row r="5" spans="1:9" ht="15" x14ac:dyDescent="0.25">
      <c r="A5" s="83" t="s">
        <v>14</v>
      </c>
      <c r="B5" s="160">
        <v>44998</v>
      </c>
      <c r="C5" s="103"/>
      <c r="D5" s="50"/>
      <c r="E5" s="63" t="s">
        <v>17</v>
      </c>
      <c r="F5" s="313">
        <v>45078</v>
      </c>
      <c r="G5" s="49" t="s">
        <v>18</v>
      </c>
      <c r="H5" s="49" t="s">
        <v>14</v>
      </c>
      <c r="I5" s="314">
        <v>45078</v>
      </c>
    </row>
    <row r="6" spans="1:9" ht="18" customHeight="1" x14ac:dyDescent="0.2">
      <c r="A6" s="161">
        <v>21</v>
      </c>
      <c r="B6" s="312">
        <v>133514</v>
      </c>
      <c r="C6" s="124" t="s">
        <v>19</v>
      </c>
      <c r="D6" s="315" t="s">
        <v>20</v>
      </c>
      <c r="E6" s="421" t="s">
        <v>191</v>
      </c>
      <c r="F6" s="422"/>
      <c r="G6" s="428" t="s">
        <v>21</v>
      </c>
      <c r="H6" s="164">
        <v>4</v>
      </c>
      <c r="I6" s="342">
        <v>142000</v>
      </c>
    </row>
    <row r="7" spans="1:9" ht="18" customHeight="1" x14ac:dyDescent="0.2">
      <c r="A7" s="143">
        <v>20</v>
      </c>
      <c r="B7" s="272">
        <v>131254</v>
      </c>
      <c r="C7" s="124" t="s">
        <v>19</v>
      </c>
      <c r="D7" s="315" t="s">
        <v>20</v>
      </c>
      <c r="E7" s="423"/>
      <c r="F7" s="424"/>
      <c r="G7" s="505"/>
      <c r="H7" s="44">
        <v>3</v>
      </c>
      <c r="I7" s="343">
        <v>138000</v>
      </c>
    </row>
    <row r="8" spans="1:9" ht="18" customHeight="1" x14ac:dyDescent="0.2">
      <c r="A8" s="143">
        <v>19</v>
      </c>
      <c r="B8" s="272">
        <v>128417</v>
      </c>
      <c r="C8" s="124" t="s">
        <v>19</v>
      </c>
      <c r="D8" s="119" t="s">
        <v>20</v>
      </c>
      <c r="E8" s="423"/>
      <c r="F8" s="424"/>
      <c r="G8" s="429"/>
      <c r="H8" s="164">
        <v>2</v>
      </c>
      <c r="I8" s="53">
        <v>134000</v>
      </c>
    </row>
    <row r="9" spans="1:9" ht="18" customHeight="1" x14ac:dyDescent="0.2">
      <c r="A9" s="143">
        <v>18</v>
      </c>
      <c r="B9" s="272">
        <v>125581</v>
      </c>
      <c r="C9" s="124" t="s">
        <v>19</v>
      </c>
      <c r="D9" s="254" t="s">
        <v>20</v>
      </c>
      <c r="E9" s="423"/>
      <c r="F9" s="424"/>
      <c r="G9" s="427" t="s">
        <v>22</v>
      </c>
      <c r="H9" s="164">
        <v>3</v>
      </c>
      <c r="I9" s="344">
        <v>130000</v>
      </c>
    </row>
    <row r="10" spans="1:9" ht="18" customHeight="1" x14ac:dyDescent="0.2">
      <c r="A10" s="138">
        <v>17</v>
      </c>
      <c r="B10" s="272">
        <v>122345</v>
      </c>
      <c r="C10" s="101" t="s">
        <v>25</v>
      </c>
      <c r="D10" s="119" t="s">
        <v>20</v>
      </c>
      <c r="E10" s="423"/>
      <c r="F10" s="424"/>
      <c r="G10" s="427"/>
      <c r="H10" s="164">
        <v>2</v>
      </c>
      <c r="I10" s="344">
        <v>127000</v>
      </c>
    </row>
    <row r="11" spans="1:9" ht="18" customHeight="1" x14ac:dyDescent="0.2">
      <c r="A11" s="138">
        <v>16</v>
      </c>
      <c r="B11" s="272">
        <v>119258</v>
      </c>
      <c r="C11" s="316" t="s">
        <v>19</v>
      </c>
      <c r="D11" s="119" t="s">
        <v>20</v>
      </c>
      <c r="E11" s="423"/>
      <c r="F11" s="424"/>
      <c r="G11" s="427" t="s">
        <v>30</v>
      </c>
      <c r="H11" s="164">
        <v>3</v>
      </c>
      <c r="I11" s="344">
        <v>124000</v>
      </c>
    </row>
    <row r="12" spans="1:9" ht="18" customHeight="1" x14ac:dyDescent="0.2">
      <c r="A12" s="138">
        <v>15</v>
      </c>
      <c r="B12" s="272">
        <v>117321</v>
      </c>
      <c r="C12" s="316" t="s">
        <v>19</v>
      </c>
      <c r="D12" s="119" t="s">
        <v>20</v>
      </c>
      <c r="E12" s="423"/>
      <c r="F12" s="424"/>
      <c r="G12" s="427"/>
      <c r="H12" s="164">
        <v>2</v>
      </c>
      <c r="I12" s="53">
        <v>121500</v>
      </c>
    </row>
    <row r="13" spans="1:9" ht="18" customHeight="1" x14ac:dyDescent="0.2">
      <c r="A13" s="138">
        <v>14</v>
      </c>
      <c r="B13" s="272">
        <v>113625</v>
      </c>
      <c r="C13" s="101" t="s">
        <v>25</v>
      </c>
      <c r="D13" s="119" t="s">
        <v>20</v>
      </c>
      <c r="E13" s="423"/>
      <c r="F13" s="424"/>
      <c r="G13" s="428" t="s">
        <v>36</v>
      </c>
      <c r="H13" s="164">
        <v>3</v>
      </c>
      <c r="I13" s="53">
        <v>119000</v>
      </c>
    </row>
    <row r="14" spans="1:9" ht="18" customHeight="1" x14ac:dyDescent="0.2">
      <c r="A14" s="138">
        <v>13</v>
      </c>
      <c r="B14" s="272">
        <v>111240</v>
      </c>
      <c r="C14" s="316" t="s">
        <v>19</v>
      </c>
      <c r="D14" s="119" t="s">
        <v>20</v>
      </c>
      <c r="E14" s="423"/>
      <c r="F14" s="424"/>
      <c r="G14" s="429"/>
      <c r="H14" s="164">
        <v>2</v>
      </c>
      <c r="I14" s="53">
        <v>116500</v>
      </c>
    </row>
    <row r="15" spans="1:9" ht="18" customHeight="1" x14ac:dyDescent="0.2">
      <c r="A15" s="138">
        <v>12</v>
      </c>
      <c r="B15" s="272">
        <v>106954</v>
      </c>
      <c r="C15" s="316" t="s">
        <v>19</v>
      </c>
      <c r="D15" s="119" t="s">
        <v>20</v>
      </c>
      <c r="E15" s="423"/>
      <c r="F15" s="424"/>
      <c r="G15" s="428" t="s">
        <v>41</v>
      </c>
      <c r="H15" s="164">
        <v>3</v>
      </c>
      <c r="I15" s="53">
        <v>114000</v>
      </c>
    </row>
    <row r="16" spans="1:9" ht="18" customHeight="1" x14ac:dyDescent="0.2">
      <c r="A16" s="138">
        <v>11</v>
      </c>
      <c r="B16" s="272">
        <v>102668</v>
      </c>
      <c r="C16" s="316" t="s">
        <v>19</v>
      </c>
      <c r="D16" s="119" t="s">
        <v>20</v>
      </c>
      <c r="E16" s="425"/>
      <c r="F16" s="426"/>
      <c r="G16" s="429"/>
      <c r="H16" s="164">
        <v>2</v>
      </c>
      <c r="I16" s="53">
        <v>111500</v>
      </c>
    </row>
    <row r="17" spans="1:12" ht="18" customHeight="1" x14ac:dyDescent="0.25">
      <c r="A17" s="138">
        <v>10</v>
      </c>
      <c r="B17" s="272">
        <v>99308</v>
      </c>
      <c r="C17" s="316" t="s">
        <v>19</v>
      </c>
      <c r="D17" s="119" t="s">
        <v>20</v>
      </c>
      <c r="E17" s="252" t="s">
        <v>46</v>
      </c>
      <c r="F17" s="28">
        <v>109000</v>
      </c>
      <c r="G17" s="430" t="s">
        <v>47</v>
      </c>
      <c r="H17" s="19">
        <v>3</v>
      </c>
      <c r="I17" s="53">
        <v>109000</v>
      </c>
    </row>
    <row r="18" spans="1:12" ht="18" customHeight="1" x14ac:dyDescent="0.25">
      <c r="A18" s="138">
        <v>9</v>
      </c>
      <c r="B18" s="272">
        <v>97043</v>
      </c>
      <c r="C18" s="316" t="s">
        <v>57</v>
      </c>
      <c r="D18" s="119" t="s">
        <v>20</v>
      </c>
      <c r="E18" s="252" t="s">
        <v>50</v>
      </c>
      <c r="F18" s="28">
        <v>106000</v>
      </c>
      <c r="G18" s="431"/>
      <c r="H18" s="19">
        <v>2</v>
      </c>
      <c r="I18" s="53">
        <v>106000</v>
      </c>
    </row>
    <row r="19" spans="1:12" ht="18" customHeight="1" x14ac:dyDescent="0.25">
      <c r="A19" s="138">
        <v>8</v>
      </c>
      <c r="B19" s="272">
        <v>94846</v>
      </c>
      <c r="C19" s="316" t="s">
        <v>57</v>
      </c>
      <c r="D19" s="119" t="s">
        <v>20</v>
      </c>
      <c r="E19" s="114" t="s">
        <v>56</v>
      </c>
      <c r="F19" s="28">
        <v>103000</v>
      </c>
      <c r="G19" s="432"/>
      <c r="H19" s="19">
        <v>1</v>
      </c>
      <c r="I19" s="53">
        <v>103000</v>
      </c>
    </row>
    <row r="20" spans="1:12" ht="18" customHeight="1" x14ac:dyDescent="0.25">
      <c r="A20" s="138">
        <v>7</v>
      </c>
      <c r="B20" s="272">
        <v>92396</v>
      </c>
      <c r="C20" s="316" t="s">
        <v>57</v>
      </c>
      <c r="D20" s="119" t="s">
        <v>20</v>
      </c>
      <c r="E20" s="115" t="s">
        <v>61</v>
      </c>
      <c r="F20" s="20">
        <v>100466</v>
      </c>
      <c r="G20" s="59"/>
      <c r="H20" s="59"/>
      <c r="I20" s="60"/>
    </row>
    <row r="21" spans="1:12" ht="18" customHeight="1" x14ac:dyDescent="0.25">
      <c r="A21" s="138">
        <v>6</v>
      </c>
      <c r="B21" s="272">
        <v>89945</v>
      </c>
      <c r="C21" s="316" t="s">
        <v>57</v>
      </c>
      <c r="D21" s="119" t="s">
        <v>20</v>
      </c>
      <c r="E21" s="115" t="s">
        <v>64</v>
      </c>
      <c r="F21" s="20">
        <v>97741.38</v>
      </c>
      <c r="G21" s="59"/>
      <c r="H21" s="59"/>
      <c r="I21" s="60"/>
    </row>
    <row r="22" spans="1:12" ht="18" customHeight="1" x14ac:dyDescent="0.25">
      <c r="A22" s="138">
        <v>5</v>
      </c>
      <c r="B22" s="272">
        <v>86395</v>
      </c>
      <c r="C22" s="316" t="s">
        <v>57</v>
      </c>
      <c r="D22" s="119" t="s">
        <v>20</v>
      </c>
      <c r="E22" s="115" t="s">
        <v>67</v>
      </c>
      <c r="F22" s="20">
        <v>93246</v>
      </c>
      <c r="G22" s="59"/>
      <c r="H22" s="59"/>
      <c r="I22" s="60"/>
    </row>
    <row r="23" spans="1:12" ht="18" customHeight="1" x14ac:dyDescent="0.25">
      <c r="A23" s="138">
        <v>4</v>
      </c>
      <c r="B23" s="272">
        <v>83905</v>
      </c>
      <c r="C23" s="316" t="s">
        <v>57</v>
      </c>
      <c r="D23" s="119" t="s">
        <v>20</v>
      </c>
      <c r="E23" s="115" t="s">
        <v>71</v>
      </c>
      <c r="F23" s="20">
        <v>87644.4</v>
      </c>
      <c r="G23" s="59"/>
      <c r="H23" s="59"/>
      <c r="I23" s="60"/>
      <c r="L23" t="s">
        <v>157</v>
      </c>
    </row>
    <row r="24" spans="1:12" ht="18" customHeight="1" x14ac:dyDescent="0.25">
      <c r="A24" s="138">
        <v>3</v>
      </c>
      <c r="B24" s="272">
        <v>81115</v>
      </c>
      <c r="C24" s="316" t="s">
        <v>57</v>
      </c>
      <c r="D24" s="119" t="s">
        <v>20</v>
      </c>
      <c r="E24" s="115" t="s">
        <v>75</v>
      </c>
      <c r="F24" s="20">
        <v>82045.2</v>
      </c>
      <c r="G24" s="59"/>
      <c r="H24" s="59"/>
      <c r="I24" s="60"/>
    </row>
    <row r="25" spans="1:12" ht="18" customHeight="1" x14ac:dyDescent="0.25">
      <c r="A25" s="138">
        <v>2</v>
      </c>
      <c r="B25" s="272">
        <v>78325</v>
      </c>
      <c r="C25" s="316" t="s">
        <v>57</v>
      </c>
      <c r="D25" s="399" t="s">
        <v>180</v>
      </c>
      <c r="E25" s="115" t="s">
        <v>79</v>
      </c>
      <c r="F25" s="20">
        <v>76442.399999999994</v>
      </c>
      <c r="G25" s="59"/>
      <c r="H25" s="59"/>
      <c r="I25" s="60"/>
    </row>
    <row r="26" spans="1:12" ht="18" customHeight="1" x14ac:dyDescent="0.2">
      <c r="A26" s="236">
        <v>1</v>
      </c>
      <c r="B26" s="274">
        <v>75534</v>
      </c>
      <c r="C26" s="317" t="s">
        <v>57</v>
      </c>
      <c r="D26" s="399" t="s">
        <v>180</v>
      </c>
      <c r="E26" s="345" t="s">
        <v>82</v>
      </c>
      <c r="F26" s="346">
        <v>70842</v>
      </c>
      <c r="G26" s="61"/>
      <c r="H26" s="61"/>
      <c r="I26" s="62"/>
    </row>
    <row r="28" spans="1:12" x14ac:dyDescent="0.2">
      <c r="A28" t="s">
        <v>83</v>
      </c>
    </row>
    <row r="29" spans="1:12" x14ac:dyDescent="0.2">
      <c r="A29" s="400" t="s">
        <v>84</v>
      </c>
    </row>
    <row r="30" spans="1:12" x14ac:dyDescent="0.2">
      <c r="A30" s="400" t="s">
        <v>85</v>
      </c>
    </row>
    <row r="31" spans="1:12" x14ac:dyDescent="0.2">
      <c r="A31" s="400" t="s">
        <v>86</v>
      </c>
    </row>
  </sheetData>
  <mergeCells count="8">
    <mergeCell ref="G17:G19"/>
    <mergeCell ref="B4:C4"/>
    <mergeCell ref="G9:G10"/>
    <mergeCell ref="G11:G12"/>
    <mergeCell ref="G6:G8"/>
    <mergeCell ref="G13:G14"/>
    <mergeCell ref="G15:G16"/>
    <mergeCell ref="E6:F1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8CC38-B2CB-4093-9184-2B5EFFB1E1EC}">
  <dimension ref="A1"/>
  <sheetViews>
    <sheetView tabSelected="1" workbookViewId="0">
      <selection activeCell="M32" sqref="M32"/>
    </sheetView>
  </sheetViews>
  <sheetFormatPr defaultRowHeight="14.2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9A864-B9A4-4278-9EE3-D672EE9F7186}">
  <sheetPr>
    <pageSetUpPr fitToPage="1"/>
  </sheetPr>
  <dimension ref="A1:AN30"/>
  <sheetViews>
    <sheetView topLeftCell="AE1" zoomScale="80" zoomScaleNormal="80" workbookViewId="0">
      <selection activeCell="AM38" sqref="AM38"/>
    </sheetView>
  </sheetViews>
  <sheetFormatPr defaultRowHeight="14.25" x14ac:dyDescent="0.2"/>
  <cols>
    <col min="2" max="2" width="14.5" customWidth="1"/>
    <col min="3" max="3" width="10.75" bestFit="1" customWidth="1"/>
    <col min="4" max="4" width="4.625" bestFit="1" customWidth="1"/>
    <col min="5" max="5" width="5.125" bestFit="1" customWidth="1"/>
    <col min="6" max="6" width="9.25" bestFit="1" customWidth="1"/>
    <col min="7" max="7" width="4.625" bestFit="1" customWidth="1"/>
    <col min="8" max="8" width="5.125" bestFit="1" customWidth="1"/>
    <col min="9" max="9" width="9.25" bestFit="1" customWidth="1"/>
    <col min="10" max="10" width="4.625" bestFit="1" customWidth="1"/>
    <col min="11" max="11" width="5.125" bestFit="1" customWidth="1"/>
    <col min="12" max="12" width="9.25" bestFit="1" customWidth="1"/>
    <col min="13" max="13" width="4.625" bestFit="1" customWidth="1"/>
    <col min="14" max="14" width="5.125" bestFit="1" customWidth="1"/>
    <col min="15" max="15" width="9.25" bestFit="1" customWidth="1"/>
    <col min="16" max="16" width="4.625" bestFit="1" customWidth="1"/>
    <col min="17" max="17" width="5.125" bestFit="1" customWidth="1"/>
    <col min="18" max="18" width="9.875" bestFit="1" customWidth="1"/>
    <col min="19" max="19" width="4.625" bestFit="1" customWidth="1"/>
    <col min="20" max="20" width="5.125" bestFit="1" customWidth="1"/>
    <col min="21" max="21" width="9.875" bestFit="1" customWidth="1"/>
    <col min="22" max="23" width="5.125" bestFit="1" customWidth="1"/>
    <col min="24" max="24" width="9.25" bestFit="1" customWidth="1"/>
    <col min="25" max="25" width="6.75" bestFit="1" customWidth="1"/>
    <col min="26" max="26" width="5.125" bestFit="1" customWidth="1"/>
    <col min="27" max="27" width="9.875" bestFit="1" customWidth="1"/>
    <col min="28" max="28" width="4.625" bestFit="1" customWidth="1"/>
    <col min="29" max="29" width="5.125" bestFit="1" customWidth="1"/>
    <col min="30" max="30" width="9.25" bestFit="1" customWidth="1"/>
    <col min="31" max="31" width="4.625" bestFit="1" customWidth="1"/>
    <col min="32" max="32" width="5.125" bestFit="1" customWidth="1"/>
    <col min="33" max="33" width="9.25" bestFit="1" customWidth="1"/>
    <col min="34" max="34" width="4.625" bestFit="1" customWidth="1"/>
    <col min="35" max="35" width="5" bestFit="1" customWidth="1"/>
    <col min="36" max="36" width="65" bestFit="1" customWidth="1"/>
    <col min="37" max="37" width="9.25" bestFit="1" customWidth="1"/>
    <col min="38" max="38" width="16.25" bestFit="1" customWidth="1"/>
    <col min="39" max="39" width="10" customWidth="1"/>
    <col min="40" max="40" width="11.625" customWidth="1"/>
  </cols>
  <sheetData>
    <row r="1" spans="1:40" ht="18" x14ac:dyDescent="0.25">
      <c r="A1" s="1" t="s">
        <v>0</v>
      </c>
    </row>
    <row r="2" spans="1:40" ht="18" x14ac:dyDescent="0.25">
      <c r="A2" s="1"/>
    </row>
    <row r="3" spans="1:40" ht="16.5" thickBot="1" x14ac:dyDescent="0.3">
      <c r="A3" s="2"/>
    </row>
    <row r="4" spans="1:40" s="182" customFormat="1" ht="45.75" thickBot="1" x14ac:dyDescent="0.25">
      <c r="A4" s="357"/>
      <c r="B4" s="358" t="s">
        <v>1</v>
      </c>
      <c r="C4" s="358" t="s">
        <v>2</v>
      </c>
      <c r="D4" s="359"/>
      <c r="E4" s="360" t="s">
        <v>3</v>
      </c>
      <c r="F4" s="361"/>
      <c r="G4" s="362"/>
      <c r="H4" s="360" t="s">
        <v>4</v>
      </c>
      <c r="I4" s="363"/>
      <c r="J4" s="364"/>
      <c r="K4" s="360" t="s">
        <v>5</v>
      </c>
      <c r="L4" s="363"/>
      <c r="M4" s="364"/>
      <c r="N4" s="363" t="s">
        <v>6</v>
      </c>
      <c r="O4" s="365"/>
      <c r="P4" s="365"/>
      <c r="Q4" s="363" t="s">
        <v>7</v>
      </c>
      <c r="R4" s="363"/>
      <c r="S4" s="220"/>
      <c r="T4" s="363" t="s">
        <v>8</v>
      </c>
      <c r="U4" s="363"/>
      <c r="V4" s="220"/>
      <c r="W4" s="363" t="s">
        <v>9</v>
      </c>
      <c r="X4" s="363"/>
      <c r="Y4" s="220"/>
      <c r="Z4" s="363" t="s">
        <v>10</v>
      </c>
      <c r="AA4" s="363"/>
      <c r="AB4" s="220"/>
      <c r="AC4" s="363" t="s">
        <v>11</v>
      </c>
      <c r="AD4" s="363"/>
      <c r="AE4" s="220"/>
      <c r="AF4" s="363" t="s">
        <v>12</v>
      </c>
      <c r="AG4" s="220"/>
      <c r="AH4" s="220"/>
      <c r="AI4" s="366"/>
      <c r="AJ4" s="367" t="s">
        <v>13</v>
      </c>
      <c r="AK4" s="368"/>
      <c r="AL4" s="368"/>
      <c r="AM4" s="368"/>
      <c r="AN4" s="359"/>
    </row>
    <row r="5" spans="1:40" ht="15" x14ac:dyDescent="0.25">
      <c r="A5" s="83" t="s">
        <v>14</v>
      </c>
      <c r="B5" s="79">
        <v>44627</v>
      </c>
      <c r="C5" s="80">
        <v>44627</v>
      </c>
      <c r="D5" s="103"/>
      <c r="E5" s="83" t="s">
        <v>14</v>
      </c>
      <c r="F5" s="166">
        <v>44743</v>
      </c>
      <c r="G5" s="103"/>
      <c r="H5" s="83" t="s">
        <v>14</v>
      </c>
      <c r="I5" s="166">
        <v>44744</v>
      </c>
      <c r="J5" s="103"/>
      <c r="K5" s="83" t="s">
        <v>14</v>
      </c>
      <c r="L5" s="166">
        <v>44746</v>
      </c>
      <c r="M5" s="103"/>
      <c r="N5" s="83" t="s">
        <v>14</v>
      </c>
      <c r="O5" s="166">
        <v>44746</v>
      </c>
      <c r="P5" s="103"/>
      <c r="Q5" s="83" t="s">
        <v>14</v>
      </c>
      <c r="R5" s="166" t="s">
        <v>15</v>
      </c>
      <c r="S5" s="47"/>
      <c r="T5" s="83" t="s">
        <v>14</v>
      </c>
      <c r="U5" s="166" t="s">
        <v>16</v>
      </c>
      <c r="V5" s="47"/>
      <c r="W5" s="83" t="s">
        <v>14</v>
      </c>
      <c r="X5" s="160">
        <v>44683</v>
      </c>
      <c r="Y5" s="47"/>
      <c r="Z5" s="83" t="s">
        <v>14</v>
      </c>
      <c r="AA5" s="166" t="s">
        <v>16</v>
      </c>
      <c r="AB5" s="47"/>
      <c r="AC5" s="83" t="s">
        <v>14</v>
      </c>
      <c r="AD5" s="160">
        <v>44716</v>
      </c>
      <c r="AE5" s="47"/>
      <c r="AF5" s="83" t="s">
        <v>14</v>
      </c>
      <c r="AG5" s="160">
        <v>44652</v>
      </c>
      <c r="AH5" s="47"/>
      <c r="AI5" s="50"/>
      <c r="AJ5" s="63" t="s">
        <v>17</v>
      </c>
      <c r="AK5" s="51">
        <v>45078</v>
      </c>
      <c r="AL5" s="49" t="s">
        <v>18</v>
      </c>
      <c r="AM5" s="49" t="s">
        <v>14</v>
      </c>
      <c r="AN5" s="52">
        <v>45078</v>
      </c>
    </row>
    <row r="6" spans="1:40" ht="17.25" customHeight="1" x14ac:dyDescent="0.2">
      <c r="A6" s="162">
        <v>20</v>
      </c>
      <c r="B6" s="163">
        <v>126169</v>
      </c>
      <c r="C6" s="163">
        <v>127360</v>
      </c>
      <c r="D6" s="169" t="s">
        <v>19</v>
      </c>
      <c r="E6" s="172"/>
      <c r="F6" s="11"/>
      <c r="G6" s="121"/>
      <c r="H6" s="172"/>
      <c r="I6" s="11"/>
      <c r="J6" s="121"/>
      <c r="K6" s="172"/>
      <c r="L6" s="11"/>
      <c r="M6" s="121"/>
      <c r="N6" s="172"/>
      <c r="O6" s="11"/>
      <c r="P6" s="121"/>
      <c r="Q6" s="11"/>
      <c r="R6" s="11"/>
      <c r="S6" s="11"/>
      <c r="T6" s="194"/>
      <c r="U6" s="194"/>
      <c r="V6" s="194"/>
      <c r="W6" s="194"/>
      <c r="X6" s="194"/>
      <c r="Y6" s="194"/>
      <c r="Z6" s="200"/>
      <c r="AA6" s="200"/>
      <c r="AB6" s="200"/>
      <c r="AC6" s="200"/>
      <c r="AD6" s="200"/>
      <c r="AE6" s="200"/>
      <c r="AF6" s="264">
        <v>20</v>
      </c>
      <c r="AG6" s="272">
        <v>122860</v>
      </c>
      <c r="AH6" s="199" t="s">
        <v>19</v>
      </c>
      <c r="AI6" s="111" t="s">
        <v>20</v>
      </c>
      <c r="AJ6" s="421" t="s">
        <v>190</v>
      </c>
      <c r="AK6" s="422"/>
      <c r="AL6" s="427" t="s">
        <v>21</v>
      </c>
      <c r="AM6" s="164">
        <v>3</v>
      </c>
      <c r="AN6" s="20">
        <v>138000</v>
      </c>
    </row>
    <row r="7" spans="1:40" ht="17.25" customHeight="1" x14ac:dyDescent="0.2">
      <c r="A7" s="162">
        <v>19</v>
      </c>
      <c r="B7" s="163">
        <v>122918</v>
      </c>
      <c r="C7" s="163">
        <v>124078</v>
      </c>
      <c r="D7" s="169" t="s">
        <v>19</v>
      </c>
      <c r="E7" s="172"/>
      <c r="F7" s="11"/>
      <c r="G7" s="121"/>
      <c r="H7" s="172"/>
      <c r="I7" s="11"/>
      <c r="J7" s="121"/>
      <c r="K7" s="172"/>
      <c r="L7" s="11"/>
      <c r="M7" s="121"/>
      <c r="N7" s="172"/>
      <c r="O7" s="11"/>
      <c r="P7" s="121"/>
      <c r="Q7" s="11"/>
      <c r="R7" s="11"/>
      <c r="S7" s="192"/>
      <c r="T7" s="11"/>
      <c r="U7" s="192"/>
      <c r="V7" s="11"/>
      <c r="W7" s="11"/>
      <c r="X7" s="11"/>
      <c r="Y7" s="11"/>
      <c r="Z7" s="6"/>
      <c r="AA7" s="188"/>
      <c r="AB7" s="6"/>
      <c r="AC7" s="199"/>
      <c r="AD7" s="199"/>
      <c r="AE7" s="199"/>
      <c r="AF7" s="246">
        <v>19</v>
      </c>
      <c r="AG7" s="272">
        <v>119578</v>
      </c>
      <c r="AH7" s="199" t="s">
        <v>19</v>
      </c>
      <c r="AI7" s="119" t="s">
        <v>20</v>
      </c>
      <c r="AJ7" s="423"/>
      <c r="AK7" s="424"/>
      <c r="AL7" s="427"/>
      <c r="AM7" s="164">
        <v>2</v>
      </c>
      <c r="AN7" s="20">
        <v>134000</v>
      </c>
    </row>
    <row r="8" spans="1:40" ht="17.25" customHeight="1" thickBot="1" x14ac:dyDescent="0.25">
      <c r="A8" s="162">
        <v>18</v>
      </c>
      <c r="B8" s="163">
        <v>119814</v>
      </c>
      <c r="C8" s="163">
        <v>120944</v>
      </c>
      <c r="D8" s="169" t="s">
        <v>19</v>
      </c>
      <c r="E8" s="172"/>
      <c r="F8" s="11"/>
      <c r="G8" s="121"/>
      <c r="H8" s="172"/>
      <c r="I8" s="11"/>
      <c r="J8" s="121"/>
      <c r="K8" s="172"/>
      <c r="L8" s="11"/>
      <c r="M8" s="121"/>
      <c r="N8" s="172"/>
      <c r="O8" s="11"/>
      <c r="P8" s="121"/>
      <c r="Q8" s="186"/>
      <c r="R8" s="186"/>
      <c r="S8" s="193"/>
      <c r="T8" s="186"/>
      <c r="U8" s="193"/>
      <c r="V8" s="11"/>
      <c r="W8" s="11"/>
      <c r="X8" s="11"/>
      <c r="Y8" s="11"/>
      <c r="Z8" s="6"/>
      <c r="AA8" s="208"/>
      <c r="AB8" s="238"/>
      <c r="AC8" s="255"/>
      <c r="AD8" s="6"/>
      <c r="AE8" s="6"/>
      <c r="AF8" s="246">
        <v>18</v>
      </c>
      <c r="AG8" s="272">
        <v>116444</v>
      </c>
      <c r="AH8" s="199" t="s">
        <v>19</v>
      </c>
      <c r="AI8" s="254" t="s">
        <v>20</v>
      </c>
      <c r="AJ8" s="423"/>
      <c r="AK8" s="424"/>
      <c r="AL8" s="427" t="s">
        <v>22</v>
      </c>
      <c r="AM8" s="164">
        <v>3</v>
      </c>
      <c r="AN8" s="12">
        <v>130000</v>
      </c>
    </row>
    <row r="9" spans="1:40" ht="18" customHeight="1" x14ac:dyDescent="0.2">
      <c r="A9" s="86">
        <v>17</v>
      </c>
      <c r="B9" s="149">
        <v>117871</v>
      </c>
      <c r="C9" s="149">
        <v>118982</v>
      </c>
      <c r="D9" s="101" t="s">
        <v>19</v>
      </c>
      <c r="E9" s="138">
        <v>15</v>
      </c>
      <c r="F9" s="149">
        <v>117871</v>
      </c>
      <c r="G9" s="101" t="s">
        <v>19</v>
      </c>
      <c r="H9" s="86">
        <v>17</v>
      </c>
      <c r="I9" s="149">
        <v>118982</v>
      </c>
      <c r="J9" s="101" t="s">
        <v>19</v>
      </c>
      <c r="K9" s="86">
        <v>17</v>
      </c>
      <c r="L9" s="149">
        <v>118982</v>
      </c>
      <c r="M9" s="101" t="s">
        <v>19</v>
      </c>
      <c r="N9" s="86">
        <v>17</v>
      </c>
      <c r="O9" s="149">
        <v>118982</v>
      </c>
      <c r="P9" s="101" t="s">
        <v>19</v>
      </c>
      <c r="Q9" s="211">
        <v>17</v>
      </c>
      <c r="R9" s="212">
        <v>118982</v>
      </c>
      <c r="S9" s="213" t="s">
        <v>19</v>
      </c>
      <c r="T9" s="195" t="s">
        <v>23</v>
      </c>
      <c r="U9" s="196" t="s">
        <v>24</v>
      </c>
      <c r="V9" s="197" t="s">
        <v>25</v>
      </c>
      <c r="W9" s="195" t="s">
        <v>23</v>
      </c>
      <c r="X9" s="196" t="s">
        <v>26</v>
      </c>
      <c r="Y9" s="197" t="s">
        <v>25</v>
      </c>
      <c r="Z9" s="206" t="s">
        <v>23</v>
      </c>
      <c r="AA9" s="319">
        <v>118982</v>
      </c>
      <c r="AB9" s="221" t="s">
        <v>25</v>
      </c>
      <c r="AC9" s="206" t="s">
        <v>23</v>
      </c>
      <c r="AD9" s="207">
        <v>118982</v>
      </c>
      <c r="AE9" s="221" t="s">
        <v>25</v>
      </c>
      <c r="AF9" s="269" t="s">
        <v>23</v>
      </c>
      <c r="AG9" s="272">
        <v>114482</v>
      </c>
      <c r="AH9" s="265" t="s">
        <v>25</v>
      </c>
      <c r="AI9" s="111" t="s">
        <v>20</v>
      </c>
      <c r="AJ9" s="423"/>
      <c r="AK9" s="424"/>
      <c r="AL9" s="427"/>
      <c r="AM9" s="164">
        <v>2</v>
      </c>
      <c r="AN9" s="12">
        <v>127000</v>
      </c>
    </row>
    <row r="10" spans="1:40" ht="18" customHeight="1" x14ac:dyDescent="0.2">
      <c r="A10" s="86">
        <v>16</v>
      </c>
      <c r="B10" s="149">
        <v>114195</v>
      </c>
      <c r="C10" s="149">
        <v>115270</v>
      </c>
      <c r="D10" s="101" t="s">
        <v>19</v>
      </c>
      <c r="E10" s="138">
        <v>14</v>
      </c>
      <c r="F10" s="149">
        <v>114195</v>
      </c>
      <c r="G10" s="101" t="s">
        <v>19</v>
      </c>
      <c r="H10" s="86">
        <v>16</v>
      </c>
      <c r="I10" s="149">
        <v>115270</v>
      </c>
      <c r="J10" s="101" t="s">
        <v>19</v>
      </c>
      <c r="K10" s="86">
        <v>16</v>
      </c>
      <c r="L10" s="149">
        <v>115270</v>
      </c>
      <c r="M10" s="101" t="s">
        <v>19</v>
      </c>
      <c r="N10" s="86">
        <v>16</v>
      </c>
      <c r="O10" s="149">
        <v>115270</v>
      </c>
      <c r="P10" s="101" t="s">
        <v>19</v>
      </c>
      <c r="Q10" s="214">
        <v>16</v>
      </c>
      <c r="R10" s="215">
        <v>115270</v>
      </c>
      <c r="S10" s="216" t="s">
        <v>19</v>
      </c>
      <c r="T10" s="189" t="s">
        <v>27</v>
      </c>
      <c r="U10" s="85" t="s">
        <v>28</v>
      </c>
      <c r="V10" s="112" t="s">
        <v>25</v>
      </c>
      <c r="W10" s="189" t="s">
        <v>27</v>
      </c>
      <c r="X10" s="85" t="s">
        <v>29</v>
      </c>
      <c r="Y10" s="112" t="s">
        <v>25</v>
      </c>
      <c r="Z10" s="203" t="s">
        <v>27</v>
      </c>
      <c r="AA10" s="293">
        <v>115270</v>
      </c>
      <c r="AB10" s="222" t="s">
        <v>19</v>
      </c>
      <c r="AC10" s="203" t="s">
        <v>27</v>
      </c>
      <c r="AD10" s="202">
        <v>115270</v>
      </c>
      <c r="AE10" s="222" t="s">
        <v>19</v>
      </c>
      <c r="AF10" s="270" t="s">
        <v>27</v>
      </c>
      <c r="AG10" s="272">
        <v>110770</v>
      </c>
      <c r="AH10" s="266" t="s">
        <v>19</v>
      </c>
      <c r="AI10" s="111" t="s">
        <v>20</v>
      </c>
      <c r="AJ10" s="423"/>
      <c r="AK10" s="424"/>
      <c r="AL10" s="427" t="s">
        <v>30</v>
      </c>
      <c r="AM10" s="164">
        <v>3</v>
      </c>
      <c r="AN10" s="12">
        <v>124000</v>
      </c>
    </row>
    <row r="11" spans="1:40" ht="18" customHeight="1" x14ac:dyDescent="0.2">
      <c r="A11" s="86">
        <v>15</v>
      </c>
      <c r="B11" s="149">
        <v>111757</v>
      </c>
      <c r="C11" s="149">
        <v>112807</v>
      </c>
      <c r="D11" s="101" t="s">
        <v>19</v>
      </c>
      <c r="E11" s="138">
        <v>13</v>
      </c>
      <c r="F11" s="149">
        <v>111757</v>
      </c>
      <c r="G11" s="101" t="s">
        <v>19</v>
      </c>
      <c r="H11" s="86">
        <v>15</v>
      </c>
      <c r="I11" s="149">
        <v>112807</v>
      </c>
      <c r="J11" s="101" t="s">
        <v>19</v>
      </c>
      <c r="K11" s="86">
        <v>15</v>
      </c>
      <c r="L11" s="149">
        <v>112807</v>
      </c>
      <c r="M11" s="101" t="s">
        <v>19</v>
      </c>
      <c r="N11" s="86">
        <v>15</v>
      </c>
      <c r="O11" s="149">
        <v>112807</v>
      </c>
      <c r="P11" s="101" t="s">
        <v>19</v>
      </c>
      <c r="Q11" s="214">
        <v>15</v>
      </c>
      <c r="R11" s="215">
        <v>112807</v>
      </c>
      <c r="S11" s="216" t="s">
        <v>19</v>
      </c>
      <c r="T11" s="189" t="s">
        <v>31</v>
      </c>
      <c r="U11" s="85" t="s">
        <v>32</v>
      </c>
      <c r="V11" s="112" t="s">
        <v>25</v>
      </c>
      <c r="W11" s="189" t="s">
        <v>31</v>
      </c>
      <c r="X11" s="85" t="s">
        <v>33</v>
      </c>
      <c r="Y11" s="112" t="s">
        <v>25</v>
      </c>
      <c r="Z11" s="203" t="s">
        <v>31</v>
      </c>
      <c r="AA11" s="293">
        <v>112807</v>
      </c>
      <c r="AB11" s="222" t="s">
        <v>19</v>
      </c>
      <c r="AC11" s="203" t="s">
        <v>31</v>
      </c>
      <c r="AD11" s="201">
        <v>112807</v>
      </c>
      <c r="AE11" s="222" t="s">
        <v>19</v>
      </c>
      <c r="AF11" s="270" t="s">
        <v>31</v>
      </c>
      <c r="AG11" s="272">
        <v>108307</v>
      </c>
      <c r="AH11" s="266" t="s">
        <v>19</v>
      </c>
      <c r="AI11" s="111" t="s">
        <v>20</v>
      </c>
      <c r="AJ11" s="423"/>
      <c r="AK11" s="424"/>
      <c r="AL11" s="427"/>
      <c r="AM11" s="164">
        <v>2</v>
      </c>
      <c r="AN11" s="20">
        <v>121500</v>
      </c>
    </row>
    <row r="12" spans="1:40" ht="18" customHeight="1" x14ac:dyDescent="0.2">
      <c r="A12" s="86">
        <v>14</v>
      </c>
      <c r="B12" s="149">
        <v>107449</v>
      </c>
      <c r="C12" s="149">
        <v>108457</v>
      </c>
      <c r="D12" s="101" t="s">
        <v>19</v>
      </c>
      <c r="E12" s="138">
        <v>12</v>
      </c>
      <c r="F12" s="149">
        <v>107449</v>
      </c>
      <c r="G12" s="101" t="s">
        <v>19</v>
      </c>
      <c r="H12" s="86">
        <v>14</v>
      </c>
      <c r="I12" s="149">
        <v>108457</v>
      </c>
      <c r="J12" s="101" t="s">
        <v>19</v>
      </c>
      <c r="K12" s="86">
        <v>14</v>
      </c>
      <c r="L12" s="149">
        <v>108457</v>
      </c>
      <c r="M12" s="101" t="s">
        <v>19</v>
      </c>
      <c r="N12" s="86">
        <v>14</v>
      </c>
      <c r="O12" s="149">
        <v>108457</v>
      </c>
      <c r="P12" s="101" t="s">
        <v>19</v>
      </c>
      <c r="Q12" s="214">
        <v>14</v>
      </c>
      <c r="R12" s="215">
        <v>108457</v>
      </c>
      <c r="S12" s="216" t="s">
        <v>19</v>
      </c>
      <c r="T12" s="189" t="s">
        <v>34</v>
      </c>
      <c r="U12" s="85" t="s">
        <v>35</v>
      </c>
      <c r="V12" s="112" t="s">
        <v>25</v>
      </c>
      <c r="W12" s="189" t="s">
        <v>34</v>
      </c>
      <c r="X12" s="85">
        <v>102757</v>
      </c>
      <c r="Y12" s="112" t="s">
        <v>25</v>
      </c>
      <c r="Z12" s="203" t="s">
        <v>34</v>
      </c>
      <c r="AA12" s="293">
        <v>108457</v>
      </c>
      <c r="AB12" s="223" t="s">
        <v>25</v>
      </c>
      <c r="AC12" s="203" t="s">
        <v>34</v>
      </c>
      <c r="AD12" s="201">
        <v>108457</v>
      </c>
      <c r="AE12" s="223" t="s">
        <v>25</v>
      </c>
      <c r="AF12" s="270" t="s">
        <v>34</v>
      </c>
      <c r="AG12" s="272">
        <v>103957</v>
      </c>
      <c r="AH12" s="267" t="s">
        <v>25</v>
      </c>
      <c r="AI12" s="111" t="s">
        <v>20</v>
      </c>
      <c r="AJ12" s="423"/>
      <c r="AK12" s="424"/>
      <c r="AL12" s="428" t="s">
        <v>36</v>
      </c>
      <c r="AM12" s="164">
        <v>3</v>
      </c>
      <c r="AN12" s="20">
        <v>119000</v>
      </c>
    </row>
    <row r="13" spans="1:40" ht="18" customHeight="1" x14ac:dyDescent="0.2">
      <c r="A13" s="86">
        <v>13</v>
      </c>
      <c r="B13" s="149">
        <v>103144</v>
      </c>
      <c r="C13" s="149">
        <v>104108</v>
      </c>
      <c r="D13" s="101" t="s">
        <v>19</v>
      </c>
      <c r="E13" s="138">
        <v>11</v>
      </c>
      <c r="F13" s="149">
        <v>103144</v>
      </c>
      <c r="G13" s="101" t="s">
        <v>19</v>
      </c>
      <c r="H13" s="86">
        <v>13</v>
      </c>
      <c r="I13" s="149">
        <v>104108</v>
      </c>
      <c r="J13" s="101" t="s">
        <v>19</v>
      </c>
      <c r="K13" s="86">
        <v>13</v>
      </c>
      <c r="L13" s="149">
        <v>104108</v>
      </c>
      <c r="M13" s="101" t="s">
        <v>19</v>
      </c>
      <c r="N13" s="86">
        <v>13</v>
      </c>
      <c r="O13" s="149">
        <v>104108</v>
      </c>
      <c r="P13" s="101" t="s">
        <v>19</v>
      </c>
      <c r="Q13" s="214">
        <v>13</v>
      </c>
      <c r="R13" s="215">
        <v>104108</v>
      </c>
      <c r="S13" s="216" t="s">
        <v>19</v>
      </c>
      <c r="T13" s="189" t="s">
        <v>37</v>
      </c>
      <c r="U13" s="85" t="s">
        <v>38</v>
      </c>
      <c r="V13" s="112" t="s">
        <v>25</v>
      </c>
      <c r="W13" s="189" t="s">
        <v>37</v>
      </c>
      <c r="X13" s="85">
        <v>100608</v>
      </c>
      <c r="Y13" s="112" t="s">
        <v>25</v>
      </c>
      <c r="Z13" s="203" t="s">
        <v>37</v>
      </c>
      <c r="AA13" s="293">
        <v>104108</v>
      </c>
      <c r="AB13" s="222" t="s">
        <v>19</v>
      </c>
      <c r="AC13" s="203" t="s">
        <v>37</v>
      </c>
      <c r="AD13" s="202">
        <v>104108</v>
      </c>
      <c r="AE13" s="222" t="s">
        <v>19</v>
      </c>
      <c r="AF13" s="270" t="s">
        <v>37</v>
      </c>
      <c r="AG13" s="272">
        <v>100808</v>
      </c>
      <c r="AH13" s="266" t="s">
        <v>19</v>
      </c>
      <c r="AI13" s="111" t="s">
        <v>20</v>
      </c>
      <c r="AJ13" s="423"/>
      <c r="AK13" s="424"/>
      <c r="AL13" s="429"/>
      <c r="AM13" s="164">
        <v>2</v>
      </c>
      <c r="AN13" s="20">
        <v>116500</v>
      </c>
    </row>
    <row r="14" spans="1:40" ht="18" customHeight="1" x14ac:dyDescent="0.2">
      <c r="A14" s="86">
        <v>12</v>
      </c>
      <c r="B14" s="149">
        <v>98499</v>
      </c>
      <c r="C14" s="149">
        <v>99420</v>
      </c>
      <c r="D14" s="101" t="s">
        <v>19</v>
      </c>
      <c r="E14" s="138">
        <v>10</v>
      </c>
      <c r="F14" s="149">
        <v>98499</v>
      </c>
      <c r="G14" s="101" t="s">
        <v>19</v>
      </c>
      <c r="H14" s="86">
        <v>12</v>
      </c>
      <c r="I14" s="149">
        <v>99420</v>
      </c>
      <c r="J14" s="101" t="s">
        <v>19</v>
      </c>
      <c r="K14" s="86">
        <v>12</v>
      </c>
      <c r="L14" s="149">
        <v>99420</v>
      </c>
      <c r="M14" s="101" t="s">
        <v>19</v>
      </c>
      <c r="N14" s="86">
        <v>12</v>
      </c>
      <c r="O14" s="149">
        <v>99420</v>
      </c>
      <c r="P14" s="101" t="s">
        <v>19</v>
      </c>
      <c r="Q14" s="214">
        <v>12</v>
      </c>
      <c r="R14" s="215">
        <v>99420</v>
      </c>
      <c r="S14" s="216" t="s">
        <v>19</v>
      </c>
      <c r="T14" s="189" t="s">
        <v>39</v>
      </c>
      <c r="U14" s="85" t="s">
        <v>40</v>
      </c>
      <c r="V14" s="112" t="s">
        <v>25</v>
      </c>
      <c r="W14" s="189" t="s">
        <v>39</v>
      </c>
      <c r="X14" s="85">
        <v>95920</v>
      </c>
      <c r="Y14" s="112" t="s">
        <v>25</v>
      </c>
      <c r="Z14" s="203" t="s">
        <v>39</v>
      </c>
      <c r="AA14" s="293">
        <v>99420</v>
      </c>
      <c r="AB14" s="222" t="s">
        <v>19</v>
      </c>
      <c r="AC14" s="203" t="s">
        <v>39</v>
      </c>
      <c r="AD14" s="202">
        <v>99420</v>
      </c>
      <c r="AE14" s="222" t="s">
        <v>19</v>
      </c>
      <c r="AF14" s="270" t="s">
        <v>39</v>
      </c>
      <c r="AG14" s="272">
        <v>96120</v>
      </c>
      <c r="AH14" s="266" t="s">
        <v>19</v>
      </c>
      <c r="AI14" s="111" t="s">
        <v>20</v>
      </c>
      <c r="AJ14" s="423"/>
      <c r="AK14" s="424"/>
      <c r="AL14" s="428" t="s">
        <v>41</v>
      </c>
      <c r="AM14" s="164">
        <v>3</v>
      </c>
      <c r="AN14" s="20">
        <v>114000</v>
      </c>
    </row>
    <row r="15" spans="1:40" ht="18" customHeight="1" x14ac:dyDescent="0.2">
      <c r="A15" s="86">
        <v>11</v>
      </c>
      <c r="B15" s="149">
        <v>93397</v>
      </c>
      <c r="C15" s="149">
        <v>94266</v>
      </c>
      <c r="D15" s="101" t="s">
        <v>19</v>
      </c>
      <c r="E15" s="138">
        <v>9</v>
      </c>
      <c r="F15" s="149">
        <v>93397</v>
      </c>
      <c r="G15" s="101" t="s">
        <v>19</v>
      </c>
      <c r="H15" s="86">
        <v>11</v>
      </c>
      <c r="I15" s="149">
        <v>94266</v>
      </c>
      <c r="J15" s="101" t="s">
        <v>19</v>
      </c>
      <c r="K15" s="86">
        <v>11</v>
      </c>
      <c r="L15" s="149">
        <v>94266</v>
      </c>
      <c r="M15" s="101" t="s">
        <v>19</v>
      </c>
      <c r="N15" s="86">
        <v>11</v>
      </c>
      <c r="O15" s="149">
        <v>94266</v>
      </c>
      <c r="P15" s="101" t="s">
        <v>19</v>
      </c>
      <c r="Q15" s="214">
        <v>11</v>
      </c>
      <c r="R15" s="215">
        <v>94266</v>
      </c>
      <c r="S15" s="216" t="s">
        <v>19</v>
      </c>
      <c r="T15" s="189" t="s">
        <v>42</v>
      </c>
      <c r="U15" s="85" t="s">
        <v>43</v>
      </c>
      <c r="V15" s="112" t="s">
        <v>25</v>
      </c>
      <c r="W15" s="189" t="s">
        <v>42</v>
      </c>
      <c r="X15" s="85">
        <v>90766</v>
      </c>
      <c r="Y15" s="112" t="s">
        <v>25</v>
      </c>
      <c r="Z15" s="203" t="s">
        <v>42</v>
      </c>
      <c r="AA15" s="293">
        <v>94266</v>
      </c>
      <c r="AB15" s="222" t="s">
        <v>19</v>
      </c>
      <c r="AC15" s="203" t="s">
        <v>42</v>
      </c>
      <c r="AD15" s="202">
        <v>94266</v>
      </c>
      <c r="AE15" s="222" t="s">
        <v>19</v>
      </c>
      <c r="AF15" s="270" t="s">
        <v>42</v>
      </c>
      <c r="AG15" s="272">
        <v>90966</v>
      </c>
      <c r="AH15" s="266" t="s">
        <v>19</v>
      </c>
      <c r="AI15" s="111" t="s">
        <v>20</v>
      </c>
      <c r="AJ15" s="425"/>
      <c r="AK15" s="426"/>
      <c r="AL15" s="429"/>
      <c r="AM15" s="164">
        <v>2</v>
      </c>
      <c r="AN15" s="20">
        <v>111500</v>
      </c>
    </row>
    <row r="16" spans="1:40" ht="18" customHeight="1" x14ac:dyDescent="0.25">
      <c r="A16" s="86">
        <v>10</v>
      </c>
      <c r="B16" s="149">
        <v>89701</v>
      </c>
      <c r="C16" s="149">
        <v>90534</v>
      </c>
      <c r="D16" s="101" t="s">
        <v>19</v>
      </c>
      <c r="E16" s="138">
        <v>8</v>
      </c>
      <c r="F16" s="149">
        <v>89701</v>
      </c>
      <c r="G16" s="101" t="s">
        <v>19</v>
      </c>
      <c r="H16" s="86">
        <v>10</v>
      </c>
      <c r="I16" s="149">
        <v>90534</v>
      </c>
      <c r="J16" s="101" t="s">
        <v>19</v>
      </c>
      <c r="K16" s="86">
        <v>10</v>
      </c>
      <c r="L16" s="149">
        <v>90534</v>
      </c>
      <c r="M16" s="101" t="s">
        <v>19</v>
      </c>
      <c r="N16" s="86">
        <v>10</v>
      </c>
      <c r="O16" s="149">
        <v>90534</v>
      </c>
      <c r="P16" s="101" t="s">
        <v>19</v>
      </c>
      <c r="Q16" s="214">
        <v>10</v>
      </c>
      <c r="R16" s="215">
        <v>90534</v>
      </c>
      <c r="S16" s="216" t="s">
        <v>19</v>
      </c>
      <c r="T16" s="189" t="s">
        <v>44</v>
      </c>
      <c r="U16" s="85" t="s">
        <v>45</v>
      </c>
      <c r="V16" s="112" t="s">
        <v>25</v>
      </c>
      <c r="W16" s="189" t="s">
        <v>44</v>
      </c>
      <c r="X16" s="85">
        <v>87034</v>
      </c>
      <c r="Y16" s="112" t="s">
        <v>25</v>
      </c>
      <c r="Z16" s="203" t="s">
        <v>44</v>
      </c>
      <c r="AA16" s="293">
        <v>90534</v>
      </c>
      <c r="AB16" s="222" t="s">
        <v>19</v>
      </c>
      <c r="AC16" s="203" t="s">
        <v>44</v>
      </c>
      <c r="AD16" s="202">
        <v>90534</v>
      </c>
      <c r="AE16" s="222" t="s">
        <v>19</v>
      </c>
      <c r="AF16" s="270" t="s">
        <v>44</v>
      </c>
      <c r="AG16" s="272">
        <v>87234</v>
      </c>
      <c r="AH16" s="266" t="s">
        <v>19</v>
      </c>
      <c r="AI16" s="111" t="s">
        <v>20</v>
      </c>
      <c r="AJ16" s="252" t="s">
        <v>46</v>
      </c>
      <c r="AK16" s="28">
        <v>109000</v>
      </c>
      <c r="AL16" s="430" t="s">
        <v>47</v>
      </c>
      <c r="AM16" s="19">
        <v>3</v>
      </c>
      <c r="AN16" s="20">
        <v>109000</v>
      </c>
    </row>
    <row r="17" spans="1:40" ht="18" customHeight="1" x14ac:dyDescent="0.25">
      <c r="A17" s="86">
        <v>9</v>
      </c>
      <c r="B17" s="149">
        <v>87192</v>
      </c>
      <c r="C17" s="149">
        <v>87999</v>
      </c>
      <c r="D17" s="101" t="s">
        <v>19</v>
      </c>
      <c r="E17" s="138">
        <v>7</v>
      </c>
      <c r="F17" s="149">
        <v>87192</v>
      </c>
      <c r="G17" s="101" t="s">
        <v>19</v>
      </c>
      <c r="H17" s="86">
        <v>9</v>
      </c>
      <c r="I17" s="149">
        <v>87999</v>
      </c>
      <c r="J17" s="101" t="s">
        <v>19</v>
      </c>
      <c r="K17" s="86">
        <v>9</v>
      </c>
      <c r="L17" s="149">
        <v>87999</v>
      </c>
      <c r="M17" s="101" t="s">
        <v>19</v>
      </c>
      <c r="N17" s="86">
        <v>9</v>
      </c>
      <c r="O17" s="149">
        <v>87999</v>
      </c>
      <c r="P17" s="101" t="s">
        <v>19</v>
      </c>
      <c r="Q17" s="214">
        <v>9</v>
      </c>
      <c r="R17" s="215">
        <v>87999</v>
      </c>
      <c r="S17" s="216" t="s">
        <v>19</v>
      </c>
      <c r="T17" s="189" t="s">
        <v>48</v>
      </c>
      <c r="U17" s="85" t="s">
        <v>49</v>
      </c>
      <c r="V17" s="112" t="s">
        <v>25</v>
      </c>
      <c r="W17" s="189" t="s">
        <v>48</v>
      </c>
      <c r="X17" s="85">
        <v>84499</v>
      </c>
      <c r="Y17" s="112" t="s">
        <v>25</v>
      </c>
      <c r="Z17" s="203" t="s">
        <v>48</v>
      </c>
      <c r="AA17" s="293">
        <v>87999</v>
      </c>
      <c r="AB17" s="222" t="s">
        <v>19</v>
      </c>
      <c r="AC17" s="203" t="s">
        <v>48</v>
      </c>
      <c r="AD17" s="202">
        <v>87999</v>
      </c>
      <c r="AE17" s="222" t="s">
        <v>19</v>
      </c>
      <c r="AF17" s="270" t="s">
        <v>48</v>
      </c>
      <c r="AG17" s="272">
        <v>84699</v>
      </c>
      <c r="AH17" s="266" t="s">
        <v>19</v>
      </c>
      <c r="AI17" s="111" t="s">
        <v>20</v>
      </c>
      <c r="AJ17" s="252" t="s">
        <v>50</v>
      </c>
      <c r="AK17" s="28">
        <v>106000</v>
      </c>
      <c r="AL17" s="431"/>
      <c r="AM17" s="19">
        <v>2</v>
      </c>
      <c r="AN17" s="20">
        <v>106000</v>
      </c>
    </row>
    <row r="18" spans="1:40" ht="18" customHeight="1" x14ac:dyDescent="0.25">
      <c r="A18" s="86">
        <v>8</v>
      </c>
      <c r="B18" s="149">
        <v>85204</v>
      </c>
      <c r="C18" s="149">
        <v>85992</v>
      </c>
      <c r="D18" s="101" t="s">
        <v>51</v>
      </c>
      <c r="E18" s="138">
        <v>6</v>
      </c>
      <c r="F18" s="149">
        <v>85204</v>
      </c>
      <c r="G18" s="101" t="s">
        <v>51</v>
      </c>
      <c r="H18" s="86">
        <v>8</v>
      </c>
      <c r="I18" s="149">
        <v>85992</v>
      </c>
      <c r="J18" s="101" t="s">
        <v>51</v>
      </c>
      <c r="K18" s="86">
        <v>8</v>
      </c>
      <c r="L18" s="149">
        <v>85992</v>
      </c>
      <c r="M18" s="101" t="s">
        <v>51</v>
      </c>
      <c r="N18" s="86">
        <v>8</v>
      </c>
      <c r="O18" s="149">
        <v>85992</v>
      </c>
      <c r="P18" s="101" t="s">
        <v>51</v>
      </c>
      <c r="Q18" s="214">
        <v>8</v>
      </c>
      <c r="R18" s="215">
        <v>85992</v>
      </c>
      <c r="S18" s="216" t="s">
        <v>51</v>
      </c>
      <c r="T18" s="189" t="s">
        <v>52</v>
      </c>
      <c r="U18" s="85" t="s">
        <v>53</v>
      </c>
      <c r="V18" s="112" t="s">
        <v>54</v>
      </c>
      <c r="W18" s="189" t="s">
        <v>52</v>
      </c>
      <c r="X18" s="85">
        <v>82492</v>
      </c>
      <c r="Y18" s="112" t="s">
        <v>55</v>
      </c>
      <c r="Z18" s="203" t="s">
        <v>52</v>
      </c>
      <c r="AA18" s="293">
        <v>85992</v>
      </c>
      <c r="AB18" s="222" t="s">
        <v>51</v>
      </c>
      <c r="AC18" s="203" t="s">
        <v>52</v>
      </c>
      <c r="AD18" s="202">
        <v>85992</v>
      </c>
      <c r="AE18" s="222" t="s">
        <v>51</v>
      </c>
      <c r="AF18" s="270" t="s">
        <v>52</v>
      </c>
      <c r="AG18" s="272">
        <v>82692</v>
      </c>
      <c r="AH18" s="266" t="s">
        <v>51</v>
      </c>
      <c r="AI18" s="111" t="s">
        <v>20</v>
      </c>
      <c r="AJ18" s="114" t="s">
        <v>56</v>
      </c>
      <c r="AK18" s="28">
        <v>103000</v>
      </c>
      <c r="AL18" s="432"/>
      <c r="AM18" s="19">
        <v>1</v>
      </c>
      <c r="AN18" s="20">
        <v>103000</v>
      </c>
    </row>
    <row r="19" spans="1:40" ht="18" customHeight="1" x14ac:dyDescent="0.25">
      <c r="A19" s="86">
        <v>7</v>
      </c>
      <c r="B19" s="149">
        <v>82271</v>
      </c>
      <c r="C19" s="149">
        <v>83030</v>
      </c>
      <c r="D19" s="101" t="s">
        <v>57</v>
      </c>
      <c r="E19" s="138">
        <v>5</v>
      </c>
      <c r="F19" s="149">
        <v>82271</v>
      </c>
      <c r="G19" s="101" t="s">
        <v>57</v>
      </c>
      <c r="H19" s="86">
        <v>7</v>
      </c>
      <c r="I19" s="149">
        <v>83030</v>
      </c>
      <c r="J19" s="101" t="s">
        <v>57</v>
      </c>
      <c r="K19" s="86">
        <v>7</v>
      </c>
      <c r="L19" s="149">
        <v>83030</v>
      </c>
      <c r="M19" s="101" t="s">
        <v>57</v>
      </c>
      <c r="N19" s="86">
        <v>7</v>
      </c>
      <c r="O19" s="149">
        <v>83030</v>
      </c>
      <c r="P19" s="101" t="s">
        <v>57</v>
      </c>
      <c r="Q19" s="214">
        <v>7</v>
      </c>
      <c r="R19" s="215">
        <v>83030</v>
      </c>
      <c r="S19" s="216" t="s">
        <v>57</v>
      </c>
      <c r="T19" s="189" t="s">
        <v>58</v>
      </c>
      <c r="U19" s="85" t="s">
        <v>59</v>
      </c>
      <c r="V19" s="112" t="s">
        <v>60</v>
      </c>
      <c r="W19" s="189" t="s">
        <v>58</v>
      </c>
      <c r="X19" s="85">
        <v>79530</v>
      </c>
      <c r="Y19" s="112" t="s">
        <v>60</v>
      </c>
      <c r="Z19" s="203" t="s">
        <v>58</v>
      </c>
      <c r="AA19" s="293">
        <v>83030</v>
      </c>
      <c r="AB19" s="222" t="s">
        <v>57</v>
      </c>
      <c r="AC19" s="203" t="s">
        <v>58</v>
      </c>
      <c r="AD19" s="202">
        <v>83030</v>
      </c>
      <c r="AE19" s="222" t="s">
        <v>57</v>
      </c>
      <c r="AF19" s="270" t="s">
        <v>58</v>
      </c>
      <c r="AG19" s="272">
        <v>79730</v>
      </c>
      <c r="AH19" s="266" t="s">
        <v>57</v>
      </c>
      <c r="AI19" s="111" t="s">
        <v>20</v>
      </c>
      <c r="AJ19" s="115" t="s">
        <v>61</v>
      </c>
      <c r="AK19" s="20">
        <v>100466</v>
      </c>
      <c r="AL19" s="59"/>
      <c r="AM19" s="59"/>
      <c r="AN19" s="59"/>
    </row>
    <row r="20" spans="1:40" ht="18" customHeight="1" x14ac:dyDescent="0.25">
      <c r="A20" s="86">
        <v>6</v>
      </c>
      <c r="B20" s="149">
        <v>80041</v>
      </c>
      <c r="C20" s="149">
        <v>80778</v>
      </c>
      <c r="D20" s="101" t="s">
        <v>57</v>
      </c>
      <c r="E20" s="138">
        <v>4</v>
      </c>
      <c r="F20" s="149">
        <v>80041</v>
      </c>
      <c r="G20" s="101" t="s">
        <v>57</v>
      </c>
      <c r="H20" s="86">
        <v>6</v>
      </c>
      <c r="I20" s="149">
        <v>80778</v>
      </c>
      <c r="J20" s="101" t="s">
        <v>57</v>
      </c>
      <c r="K20" s="86">
        <v>6</v>
      </c>
      <c r="L20" s="149">
        <v>80778</v>
      </c>
      <c r="M20" s="101" t="s">
        <v>57</v>
      </c>
      <c r="N20" s="86">
        <v>6</v>
      </c>
      <c r="O20" s="149">
        <v>80778</v>
      </c>
      <c r="P20" s="101" t="s">
        <v>57</v>
      </c>
      <c r="Q20" s="214">
        <v>6</v>
      </c>
      <c r="R20" s="215">
        <v>80778</v>
      </c>
      <c r="S20" s="216" t="s">
        <v>57</v>
      </c>
      <c r="T20" s="189" t="s">
        <v>62</v>
      </c>
      <c r="U20" s="85" t="s">
        <v>63</v>
      </c>
      <c r="V20" s="112" t="s">
        <v>60</v>
      </c>
      <c r="W20" s="189" t="s">
        <v>62</v>
      </c>
      <c r="X20" s="85">
        <v>77278</v>
      </c>
      <c r="Y20" s="112" t="s">
        <v>60</v>
      </c>
      <c r="Z20" s="203" t="s">
        <v>62</v>
      </c>
      <c r="AA20" s="293">
        <v>80778</v>
      </c>
      <c r="AB20" s="222" t="s">
        <v>57</v>
      </c>
      <c r="AC20" s="203" t="s">
        <v>62</v>
      </c>
      <c r="AD20" s="202">
        <v>80778</v>
      </c>
      <c r="AE20" s="222" t="s">
        <v>57</v>
      </c>
      <c r="AF20" s="270" t="s">
        <v>62</v>
      </c>
      <c r="AG20" s="272">
        <v>77478</v>
      </c>
      <c r="AH20" s="266" t="s">
        <v>57</v>
      </c>
      <c r="AI20" s="111" t="s">
        <v>20</v>
      </c>
      <c r="AJ20" s="115" t="s">
        <v>64</v>
      </c>
      <c r="AK20" s="20">
        <v>97741.38</v>
      </c>
      <c r="AL20" s="59"/>
      <c r="AM20" s="59"/>
      <c r="AN20" s="59"/>
    </row>
    <row r="21" spans="1:40" ht="18" customHeight="1" x14ac:dyDescent="0.25">
      <c r="A21" s="86">
        <v>5</v>
      </c>
      <c r="B21" s="149">
        <v>76999</v>
      </c>
      <c r="C21" s="149">
        <v>77705</v>
      </c>
      <c r="D21" s="101" t="s">
        <v>57</v>
      </c>
      <c r="E21" s="138">
        <v>3</v>
      </c>
      <c r="F21" s="149">
        <v>76999</v>
      </c>
      <c r="G21" s="101" t="s">
        <v>57</v>
      </c>
      <c r="H21" s="86">
        <v>5</v>
      </c>
      <c r="I21" s="149">
        <v>77705</v>
      </c>
      <c r="J21" s="101" t="s">
        <v>57</v>
      </c>
      <c r="K21" s="86">
        <v>5</v>
      </c>
      <c r="L21" s="149">
        <v>77705</v>
      </c>
      <c r="M21" s="101" t="s">
        <v>57</v>
      </c>
      <c r="N21" s="86">
        <v>5</v>
      </c>
      <c r="O21" s="149">
        <v>77705</v>
      </c>
      <c r="P21" s="101" t="s">
        <v>57</v>
      </c>
      <c r="Q21" s="214">
        <v>5</v>
      </c>
      <c r="R21" s="215">
        <v>77705</v>
      </c>
      <c r="S21" s="216" t="s">
        <v>57</v>
      </c>
      <c r="T21" s="189" t="s">
        <v>65</v>
      </c>
      <c r="U21" s="85" t="s">
        <v>66</v>
      </c>
      <c r="V21" s="112" t="s">
        <v>60</v>
      </c>
      <c r="W21" s="189" t="s">
        <v>65</v>
      </c>
      <c r="X21" s="85">
        <v>74205</v>
      </c>
      <c r="Y21" s="112" t="s">
        <v>60</v>
      </c>
      <c r="Z21" s="203" t="s">
        <v>65</v>
      </c>
      <c r="AA21" s="293">
        <v>77705</v>
      </c>
      <c r="AB21" s="222" t="s">
        <v>57</v>
      </c>
      <c r="AC21" s="203" t="s">
        <v>65</v>
      </c>
      <c r="AD21" s="202">
        <v>77705</v>
      </c>
      <c r="AE21" s="222" t="s">
        <v>57</v>
      </c>
      <c r="AF21" s="270" t="s">
        <v>65</v>
      </c>
      <c r="AG21" s="272">
        <v>74405</v>
      </c>
      <c r="AH21" s="266" t="s">
        <v>57</v>
      </c>
      <c r="AI21" s="111" t="s">
        <v>20</v>
      </c>
      <c r="AJ21" s="115" t="s">
        <v>67</v>
      </c>
      <c r="AK21" s="20">
        <v>93246</v>
      </c>
      <c r="AL21" s="59"/>
      <c r="AM21" s="59"/>
      <c r="AN21" s="59"/>
    </row>
    <row r="22" spans="1:40" ht="18" customHeight="1" x14ac:dyDescent="0.25">
      <c r="A22" s="86">
        <v>4</v>
      </c>
      <c r="B22" s="149">
        <v>72378</v>
      </c>
      <c r="C22" s="149">
        <v>73037</v>
      </c>
      <c r="D22" s="101" t="s">
        <v>57</v>
      </c>
      <c r="E22" s="138">
        <v>2</v>
      </c>
      <c r="F22" s="149">
        <v>72378</v>
      </c>
      <c r="G22" s="101" t="s">
        <v>57</v>
      </c>
      <c r="H22" s="86">
        <v>4</v>
      </c>
      <c r="I22" s="149">
        <v>73037</v>
      </c>
      <c r="J22" s="101" t="s">
        <v>57</v>
      </c>
      <c r="K22" s="86">
        <v>4</v>
      </c>
      <c r="L22" s="149">
        <v>73037</v>
      </c>
      <c r="M22" s="101" t="s">
        <v>57</v>
      </c>
      <c r="N22" s="86">
        <v>4</v>
      </c>
      <c r="O22" s="149">
        <v>73037</v>
      </c>
      <c r="P22" s="101" t="s">
        <v>57</v>
      </c>
      <c r="Q22" s="214">
        <v>4</v>
      </c>
      <c r="R22" s="215">
        <v>73037</v>
      </c>
      <c r="S22" s="216" t="s">
        <v>57</v>
      </c>
      <c r="T22" s="189" t="s">
        <v>68</v>
      </c>
      <c r="U22" s="85" t="s">
        <v>69</v>
      </c>
      <c r="V22" s="112" t="s">
        <v>60</v>
      </c>
      <c r="W22" s="189" t="s">
        <v>68</v>
      </c>
      <c r="X22" s="85" t="s">
        <v>70</v>
      </c>
      <c r="Y22" s="112" t="s">
        <v>60</v>
      </c>
      <c r="Z22" s="203" t="s">
        <v>68</v>
      </c>
      <c r="AA22" s="293">
        <v>73037</v>
      </c>
      <c r="AB22" s="222" t="s">
        <v>57</v>
      </c>
      <c r="AC22" s="203" t="s">
        <v>68</v>
      </c>
      <c r="AD22" s="202">
        <v>73037</v>
      </c>
      <c r="AE22" s="222" t="s">
        <v>57</v>
      </c>
      <c r="AF22" s="270" t="s">
        <v>68</v>
      </c>
      <c r="AG22" s="272">
        <v>69737</v>
      </c>
      <c r="AH22" s="266" t="s">
        <v>57</v>
      </c>
      <c r="AI22" s="111" t="s">
        <v>20</v>
      </c>
      <c r="AJ22" s="115" t="s">
        <v>71</v>
      </c>
      <c r="AK22" s="20">
        <v>87644.4</v>
      </c>
      <c r="AL22" s="59"/>
      <c r="AM22" s="59"/>
      <c r="AN22" s="59"/>
    </row>
    <row r="23" spans="1:40" ht="18" customHeight="1" x14ac:dyDescent="0.25">
      <c r="A23" s="86">
        <v>3</v>
      </c>
      <c r="B23" s="149">
        <v>67758</v>
      </c>
      <c r="C23" s="149">
        <v>68371</v>
      </c>
      <c r="D23" s="101" t="s">
        <v>57</v>
      </c>
      <c r="E23" s="138">
        <v>1</v>
      </c>
      <c r="F23" s="149">
        <v>67758</v>
      </c>
      <c r="G23" s="101" t="s">
        <v>57</v>
      </c>
      <c r="H23" s="86">
        <v>3</v>
      </c>
      <c r="I23" s="149">
        <v>68371</v>
      </c>
      <c r="J23" s="101" t="s">
        <v>57</v>
      </c>
      <c r="K23" s="86">
        <v>3</v>
      </c>
      <c r="L23" s="149">
        <v>68371</v>
      </c>
      <c r="M23" s="101" t="s">
        <v>57</v>
      </c>
      <c r="N23" s="86">
        <v>3</v>
      </c>
      <c r="O23" s="149">
        <v>68371</v>
      </c>
      <c r="P23" s="101" t="s">
        <v>57</v>
      </c>
      <c r="Q23" s="214">
        <v>3</v>
      </c>
      <c r="R23" s="215">
        <v>68371</v>
      </c>
      <c r="S23" s="216" t="s">
        <v>57</v>
      </c>
      <c r="T23" s="189" t="s">
        <v>72</v>
      </c>
      <c r="U23" s="85" t="s">
        <v>73</v>
      </c>
      <c r="V23" s="112" t="s">
        <v>60</v>
      </c>
      <c r="W23" s="189" t="s">
        <v>72</v>
      </c>
      <c r="X23" s="85" t="s">
        <v>74</v>
      </c>
      <c r="Y23" s="112" t="s">
        <v>60</v>
      </c>
      <c r="Z23" s="203" t="s">
        <v>72</v>
      </c>
      <c r="AA23" s="293">
        <v>68371</v>
      </c>
      <c r="AB23" s="222" t="s">
        <v>57</v>
      </c>
      <c r="AC23" s="203" t="s">
        <v>72</v>
      </c>
      <c r="AD23" s="202">
        <v>68371</v>
      </c>
      <c r="AE23" s="222" t="s">
        <v>57</v>
      </c>
      <c r="AF23" s="270" t="s">
        <v>72</v>
      </c>
      <c r="AG23" s="272">
        <v>65071</v>
      </c>
      <c r="AH23" s="266" t="s">
        <v>57</v>
      </c>
      <c r="AI23" s="111" t="s">
        <v>20</v>
      </c>
      <c r="AJ23" s="115" t="s">
        <v>75</v>
      </c>
      <c r="AK23" s="20">
        <v>82045.2</v>
      </c>
      <c r="AL23" s="59"/>
      <c r="AM23" s="59"/>
      <c r="AN23" s="59"/>
    </row>
    <row r="24" spans="1:40" ht="18" customHeight="1" x14ac:dyDescent="0.25">
      <c r="A24" s="86">
        <v>2</v>
      </c>
      <c r="B24" s="149">
        <v>63135</v>
      </c>
      <c r="C24" s="149">
        <v>63702</v>
      </c>
      <c r="D24" s="101" t="s">
        <v>57</v>
      </c>
      <c r="E24" s="173"/>
      <c r="F24" s="85"/>
      <c r="G24" s="101"/>
      <c r="H24" s="86">
        <v>2</v>
      </c>
      <c r="I24" s="149">
        <v>63702</v>
      </c>
      <c r="J24" s="101" t="s">
        <v>57</v>
      </c>
      <c r="K24" s="86">
        <v>2</v>
      </c>
      <c r="L24" s="149">
        <v>63702</v>
      </c>
      <c r="M24" s="101" t="s">
        <v>57</v>
      </c>
      <c r="N24" s="86">
        <v>2</v>
      </c>
      <c r="O24" s="149">
        <v>63702</v>
      </c>
      <c r="P24" s="101" t="s">
        <v>57</v>
      </c>
      <c r="Q24" s="214">
        <v>2</v>
      </c>
      <c r="R24" s="215">
        <v>63702</v>
      </c>
      <c r="S24" s="216" t="s">
        <v>76</v>
      </c>
      <c r="T24" s="189" t="s">
        <v>77</v>
      </c>
      <c r="U24" s="85" t="s">
        <v>78</v>
      </c>
      <c r="V24" s="112" t="s">
        <v>60</v>
      </c>
      <c r="W24" s="189" t="s">
        <v>77</v>
      </c>
      <c r="X24" s="85">
        <v>60202</v>
      </c>
      <c r="Y24" s="112" t="s">
        <v>60</v>
      </c>
      <c r="Z24" s="203" t="s">
        <v>77</v>
      </c>
      <c r="AA24" s="293">
        <v>63702</v>
      </c>
      <c r="AB24" s="222" t="s">
        <v>57</v>
      </c>
      <c r="AC24" s="203" t="s">
        <v>77</v>
      </c>
      <c r="AD24" s="202">
        <v>63702</v>
      </c>
      <c r="AE24" s="222" t="s">
        <v>57</v>
      </c>
      <c r="AF24" s="270" t="s">
        <v>77</v>
      </c>
      <c r="AG24" s="273">
        <v>60402</v>
      </c>
      <c r="AH24" s="266" t="s">
        <v>57</v>
      </c>
      <c r="AI24" s="111" t="s">
        <v>20</v>
      </c>
      <c r="AJ24" s="115" t="s">
        <v>79</v>
      </c>
      <c r="AK24" s="20">
        <v>76442.399999999994</v>
      </c>
      <c r="AL24" s="59"/>
      <c r="AM24" s="59"/>
      <c r="AN24" s="59"/>
    </row>
    <row r="25" spans="1:40" ht="18" customHeight="1" thickBot="1" x14ac:dyDescent="0.25">
      <c r="A25" s="87">
        <v>1</v>
      </c>
      <c r="B25" s="170">
        <v>58513</v>
      </c>
      <c r="C25" s="170">
        <v>59035</v>
      </c>
      <c r="D25" s="102" t="s">
        <v>57</v>
      </c>
      <c r="E25" s="144"/>
      <c r="F25" s="118"/>
      <c r="G25" s="123"/>
      <c r="H25" s="87">
        <v>1</v>
      </c>
      <c r="I25" s="170">
        <v>59035</v>
      </c>
      <c r="J25" s="102" t="s">
        <v>57</v>
      </c>
      <c r="K25" s="87">
        <v>1</v>
      </c>
      <c r="L25" s="170">
        <v>59035</v>
      </c>
      <c r="M25" s="102" t="s">
        <v>57</v>
      </c>
      <c r="N25" s="87">
        <v>1</v>
      </c>
      <c r="O25" s="170">
        <v>59035</v>
      </c>
      <c r="P25" s="102" t="s">
        <v>57</v>
      </c>
      <c r="Q25" s="217">
        <v>1</v>
      </c>
      <c r="R25" s="218">
        <v>59035</v>
      </c>
      <c r="S25" s="219" t="s">
        <v>57</v>
      </c>
      <c r="T25" s="190" t="s">
        <v>80</v>
      </c>
      <c r="U25" s="191" t="s">
        <v>81</v>
      </c>
      <c r="V25" s="198" t="s">
        <v>60</v>
      </c>
      <c r="W25" s="190" t="s">
        <v>80</v>
      </c>
      <c r="X25" s="242">
        <v>55535</v>
      </c>
      <c r="Y25" s="198" t="s">
        <v>60</v>
      </c>
      <c r="Z25" s="204" t="s">
        <v>80</v>
      </c>
      <c r="AA25" s="320">
        <v>59035</v>
      </c>
      <c r="AB25" s="224" t="s">
        <v>57</v>
      </c>
      <c r="AC25" s="204" t="s">
        <v>80</v>
      </c>
      <c r="AD25" s="205">
        <v>59035</v>
      </c>
      <c r="AE25" s="224" t="s">
        <v>57</v>
      </c>
      <c r="AF25" s="271" t="s">
        <v>80</v>
      </c>
      <c r="AG25" s="274">
        <v>55735</v>
      </c>
      <c r="AH25" s="268" t="s">
        <v>57</v>
      </c>
      <c r="AI25" s="111" t="s">
        <v>20</v>
      </c>
      <c r="AJ25" s="253" t="s">
        <v>82</v>
      </c>
      <c r="AK25" s="165">
        <v>70842</v>
      </c>
      <c r="AL25" s="59"/>
      <c r="AM25" s="59"/>
      <c r="AN25" s="59"/>
    </row>
    <row r="27" spans="1:40" x14ac:dyDescent="0.2">
      <c r="A27" t="s">
        <v>83</v>
      </c>
    </row>
    <row r="28" spans="1:40" x14ac:dyDescent="0.2">
      <c r="A28" s="400" t="s">
        <v>84</v>
      </c>
    </row>
    <row r="29" spans="1:40" x14ac:dyDescent="0.2">
      <c r="A29" s="400" t="s">
        <v>85</v>
      </c>
    </row>
    <row r="30" spans="1:40" x14ac:dyDescent="0.2">
      <c r="A30" s="400" t="s">
        <v>86</v>
      </c>
    </row>
  </sheetData>
  <mergeCells count="7">
    <mergeCell ref="AJ6:AK15"/>
    <mergeCell ref="AL16:AL18"/>
    <mergeCell ref="AL10:AL11"/>
    <mergeCell ref="AL8:AL9"/>
    <mergeCell ref="AL6:AL7"/>
    <mergeCell ref="AL12:AL13"/>
    <mergeCell ref="AL14:AL15"/>
  </mergeCells>
  <pageMargins left="0.7" right="0.7" top="0.75" bottom="0.75" header="0.3" footer="0.3"/>
  <pageSetup paperSize="8"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94A56-C4D9-44C7-94F2-E7FFE57BD4E8}">
  <dimension ref="A1:Q38"/>
  <sheetViews>
    <sheetView zoomScale="70" zoomScaleNormal="70" workbookViewId="0">
      <selection activeCell="P31" sqref="P31"/>
    </sheetView>
  </sheetViews>
  <sheetFormatPr defaultRowHeight="14.25" x14ac:dyDescent="0.2"/>
  <cols>
    <col min="2" max="2" width="12.375" customWidth="1"/>
    <col min="3" max="3" width="10.125" customWidth="1"/>
    <col min="4" max="4" width="6.125" style="76" customWidth="1"/>
    <col min="5" max="5" width="10" customWidth="1"/>
    <col min="6" max="6" width="13.75" customWidth="1"/>
    <col min="7" max="8" width="11.25" customWidth="1"/>
    <col min="9" max="9" width="14.125" customWidth="1"/>
    <col min="10" max="10" width="8" customWidth="1"/>
    <col min="11" max="11" width="11" customWidth="1"/>
    <col min="12" max="12" width="13.75" customWidth="1"/>
    <col min="13" max="13" width="14" customWidth="1"/>
  </cols>
  <sheetData>
    <row r="1" spans="1:14" ht="18" x14ac:dyDescent="0.25">
      <c r="A1" s="1" t="s">
        <v>87</v>
      </c>
    </row>
    <row r="2" spans="1:14" ht="18" x14ac:dyDescent="0.25">
      <c r="A2" s="1"/>
    </row>
    <row r="3" spans="1:14" ht="16.5" thickBot="1" x14ac:dyDescent="0.3">
      <c r="A3" s="2" t="s">
        <v>88</v>
      </c>
    </row>
    <row r="4" spans="1:14" ht="30.75" customHeight="1" thickBot="1" x14ac:dyDescent="0.3">
      <c r="A4" s="310"/>
      <c r="B4" s="441" t="s">
        <v>89</v>
      </c>
      <c r="C4" s="441"/>
      <c r="D4" s="442"/>
      <c r="E4" s="443" t="s">
        <v>90</v>
      </c>
      <c r="F4" s="441"/>
      <c r="G4" s="442"/>
      <c r="H4" s="448" t="s">
        <v>91</v>
      </c>
      <c r="I4" s="439"/>
      <c r="J4" s="440"/>
      <c r="K4" s="448" t="s">
        <v>13</v>
      </c>
      <c r="L4" s="439"/>
      <c r="M4" s="440"/>
    </row>
    <row r="5" spans="1:14" ht="15.75" customHeight="1" thickBot="1" x14ac:dyDescent="0.3">
      <c r="A5" s="307"/>
      <c r="B5" s="67" t="s">
        <v>92</v>
      </c>
      <c r="C5" s="67" t="s">
        <v>93</v>
      </c>
      <c r="D5" s="330"/>
      <c r="E5" s="303" t="s">
        <v>92</v>
      </c>
      <c r="F5" s="67" t="s">
        <v>93</v>
      </c>
      <c r="G5" s="330"/>
      <c r="H5" s="303" t="s">
        <v>92</v>
      </c>
      <c r="I5" s="67" t="s">
        <v>93</v>
      </c>
      <c r="J5" s="330"/>
      <c r="K5" s="307"/>
      <c r="L5" s="72"/>
      <c r="M5" s="98"/>
    </row>
    <row r="6" spans="1:14" ht="15" x14ac:dyDescent="0.25">
      <c r="A6" s="321" t="s">
        <v>14</v>
      </c>
      <c r="B6" s="79">
        <v>44627</v>
      </c>
      <c r="C6" s="80">
        <v>44627</v>
      </c>
      <c r="D6" s="330"/>
      <c r="E6" s="332">
        <v>44627</v>
      </c>
      <c r="F6" s="80">
        <v>44627</v>
      </c>
      <c r="G6" s="330"/>
      <c r="H6" s="332">
        <v>44627</v>
      </c>
      <c r="I6" s="80">
        <v>44627</v>
      </c>
      <c r="J6" s="330"/>
      <c r="K6" s="307"/>
      <c r="L6" s="110" t="s">
        <v>94</v>
      </c>
      <c r="M6" s="52">
        <v>45078</v>
      </c>
    </row>
    <row r="7" spans="1:14" ht="18" customHeight="1" x14ac:dyDescent="0.2">
      <c r="A7" s="334">
        <v>7</v>
      </c>
      <c r="B7" s="272"/>
      <c r="C7" s="11"/>
      <c r="D7" s="107"/>
      <c r="E7" s="337">
        <v>70750</v>
      </c>
      <c r="F7" s="272">
        <v>71395</v>
      </c>
      <c r="G7" s="107" t="s">
        <v>19</v>
      </c>
      <c r="H7" s="355"/>
      <c r="J7" s="356"/>
      <c r="K7" s="126" t="s">
        <v>20</v>
      </c>
      <c r="L7" s="433" t="s">
        <v>61</v>
      </c>
      <c r="M7" s="444">
        <v>80193</v>
      </c>
      <c r="N7" t="s">
        <v>95</v>
      </c>
    </row>
    <row r="8" spans="1:14" ht="18" customHeight="1" x14ac:dyDescent="0.2">
      <c r="A8" s="334">
        <v>6</v>
      </c>
      <c r="B8" s="272"/>
      <c r="C8" s="11"/>
      <c r="D8" s="107"/>
      <c r="E8" s="337">
        <v>67759</v>
      </c>
      <c r="F8" s="272">
        <v>68373</v>
      </c>
      <c r="G8" s="107" t="s">
        <v>57</v>
      </c>
      <c r="H8" s="355"/>
      <c r="J8" s="356"/>
      <c r="K8" s="126" t="s">
        <v>20</v>
      </c>
      <c r="L8" s="433"/>
      <c r="M8" s="444"/>
    </row>
    <row r="9" spans="1:14" ht="18" customHeight="1" x14ac:dyDescent="0.2">
      <c r="A9" s="334">
        <v>5</v>
      </c>
      <c r="B9" s="230">
        <v>65390</v>
      </c>
      <c r="C9" s="230">
        <v>65981</v>
      </c>
      <c r="D9" s="107" t="s">
        <v>57</v>
      </c>
      <c r="E9" s="338">
        <v>65390</v>
      </c>
      <c r="F9" s="230">
        <v>65981</v>
      </c>
      <c r="G9" s="107" t="s">
        <v>19</v>
      </c>
      <c r="H9" s="338">
        <v>65390</v>
      </c>
      <c r="I9" s="230">
        <v>65981</v>
      </c>
      <c r="J9" s="107" t="s">
        <v>19</v>
      </c>
      <c r="K9" s="126" t="s">
        <v>20</v>
      </c>
      <c r="L9" s="41" t="s">
        <v>64</v>
      </c>
      <c r="M9" s="341">
        <v>76374</v>
      </c>
    </row>
    <row r="10" spans="1:14" ht="18" customHeight="1" x14ac:dyDescent="0.2">
      <c r="A10" s="334">
        <v>4</v>
      </c>
      <c r="B10" s="230">
        <v>61273</v>
      </c>
      <c r="C10" s="230">
        <v>61823</v>
      </c>
      <c r="D10" s="107" t="s">
        <v>57</v>
      </c>
      <c r="E10" s="338">
        <v>61273</v>
      </c>
      <c r="F10" s="230">
        <v>61823</v>
      </c>
      <c r="G10" s="107" t="s">
        <v>57</v>
      </c>
      <c r="H10" s="338">
        <v>61273</v>
      </c>
      <c r="I10" s="230">
        <v>61823</v>
      </c>
      <c r="J10" s="107" t="s">
        <v>57</v>
      </c>
      <c r="K10" s="126" t="s">
        <v>20</v>
      </c>
      <c r="L10" s="41" t="s">
        <v>67</v>
      </c>
      <c r="M10" s="341">
        <v>72737</v>
      </c>
    </row>
    <row r="11" spans="1:14" ht="18" customHeight="1" x14ac:dyDescent="0.2">
      <c r="A11" s="334">
        <v>3</v>
      </c>
      <c r="B11" s="230">
        <v>59214</v>
      </c>
      <c r="C11" s="230">
        <v>59744</v>
      </c>
      <c r="D11" s="107" t="s">
        <v>57</v>
      </c>
      <c r="E11" s="338">
        <v>59214</v>
      </c>
      <c r="F11" s="230">
        <v>59744</v>
      </c>
      <c r="G11" s="107" t="s">
        <v>57</v>
      </c>
      <c r="H11" s="338">
        <v>59214</v>
      </c>
      <c r="I11" s="230">
        <v>59744</v>
      </c>
      <c r="J11" s="107" t="s">
        <v>57</v>
      </c>
      <c r="K11" s="126" t="s">
        <v>20</v>
      </c>
      <c r="L11" s="41" t="s">
        <v>71</v>
      </c>
      <c r="M11" s="341">
        <v>69273</v>
      </c>
    </row>
    <row r="12" spans="1:14" ht="18" customHeight="1" x14ac:dyDescent="0.2">
      <c r="A12" s="334">
        <v>2</v>
      </c>
      <c r="B12" s="230">
        <v>55100</v>
      </c>
      <c r="C12" s="230">
        <v>55590</v>
      </c>
      <c r="D12" s="107" t="s">
        <v>57</v>
      </c>
      <c r="E12" s="338">
        <v>55100</v>
      </c>
      <c r="F12" s="230">
        <v>55590</v>
      </c>
      <c r="G12" s="107" t="s">
        <v>57</v>
      </c>
      <c r="H12" s="338">
        <v>55100</v>
      </c>
      <c r="I12" s="230">
        <v>55590</v>
      </c>
      <c r="J12" s="107" t="s">
        <v>57</v>
      </c>
      <c r="K12" s="126" t="s">
        <v>20</v>
      </c>
      <c r="L12" s="435" t="s">
        <v>75</v>
      </c>
      <c r="M12" s="437">
        <v>65975</v>
      </c>
    </row>
    <row r="13" spans="1:14" ht="18" customHeight="1" thickBot="1" x14ac:dyDescent="0.25">
      <c r="A13" s="335">
        <v>1</v>
      </c>
      <c r="B13" s="336">
        <v>52260</v>
      </c>
      <c r="C13" s="336">
        <v>52260</v>
      </c>
      <c r="D13" s="108" t="s">
        <v>57</v>
      </c>
      <c r="E13" s="339">
        <v>52260</v>
      </c>
      <c r="F13" s="336">
        <v>52260</v>
      </c>
      <c r="G13" s="108" t="s">
        <v>57</v>
      </c>
      <c r="H13" s="339">
        <v>52260</v>
      </c>
      <c r="I13" s="336">
        <v>52260</v>
      </c>
      <c r="J13" s="108" t="s">
        <v>57</v>
      </c>
      <c r="K13" s="127" t="s">
        <v>20</v>
      </c>
      <c r="L13" s="436"/>
      <c r="M13" s="438"/>
    </row>
    <row r="14" spans="1:14" x14ac:dyDescent="0.2">
      <c r="D14"/>
    </row>
    <row r="15" spans="1:14" x14ac:dyDescent="0.2">
      <c r="B15">
        <f>($M$10-B10)/B10*100</f>
        <v>18.709709007229939</v>
      </c>
      <c r="C15">
        <f>($M$10-C10)/C10*100</f>
        <v>17.653624055772124</v>
      </c>
      <c r="D15"/>
      <c r="E15">
        <f>($M$10-E10)/E10*100</f>
        <v>18.709709007229939</v>
      </c>
      <c r="F15">
        <f>($M$10-F10)/F10*100</f>
        <v>17.653624055772124</v>
      </c>
      <c r="H15">
        <f>($M$10-H10)/H10*100</f>
        <v>18.709709007229939</v>
      </c>
      <c r="I15">
        <f>($M$10-I10)/I10*100</f>
        <v>17.653624055772124</v>
      </c>
    </row>
    <row r="16" spans="1:14" ht="16.5" thickBot="1" x14ac:dyDescent="0.3">
      <c r="A16" s="2" t="s">
        <v>88</v>
      </c>
    </row>
    <row r="17" spans="1:14" ht="32.25" customHeight="1" thickBot="1" x14ac:dyDescent="0.3">
      <c r="A17" s="352"/>
      <c r="B17" s="439" t="s">
        <v>96</v>
      </c>
      <c r="C17" s="439"/>
      <c r="D17" s="440"/>
      <c r="E17" s="448" t="s">
        <v>13</v>
      </c>
      <c r="F17" s="439"/>
      <c r="G17" s="440"/>
    </row>
    <row r="18" spans="1:14" ht="15.75" thickBot="1" x14ac:dyDescent="0.3">
      <c r="A18" s="307"/>
      <c r="B18" s="67" t="s">
        <v>92</v>
      </c>
      <c r="C18" s="67" t="s">
        <v>93</v>
      </c>
      <c r="D18" s="330"/>
      <c r="E18" s="307"/>
      <c r="F18" s="72"/>
      <c r="G18" s="98"/>
    </row>
    <row r="19" spans="1:14" ht="15" x14ac:dyDescent="0.25">
      <c r="A19" s="321" t="s">
        <v>14</v>
      </c>
      <c r="B19" s="79">
        <v>44627</v>
      </c>
      <c r="C19" s="80">
        <v>44627</v>
      </c>
      <c r="D19" s="330"/>
      <c r="E19" s="307"/>
      <c r="F19" s="183" t="s">
        <v>97</v>
      </c>
      <c r="G19" s="184">
        <v>45078</v>
      </c>
    </row>
    <row r="20" spans="1:14" ht="18" customHeight="1" x14ac:dyDescent="0.2">
      <c r="A20" s="143">
        <v>5</v>
      </c>
      <c r="B20" s="230"/>
      <c r="C20" s="230"/>
      <c r="D20" s="107"/>
      <c r="E20" s="126" t="s">
        <v>20</v>
      </c>
      <c r="F20" s="34" t="s">
        <v>67</v>
      </c>
      <c r="G20" s="353">
        <v>72737</v>
      </c>
    </row>
    <row r="21" spans="1:14" ht="18" customHeight="1" x14ac:dyDescent="0.2">
      <c r="A21" s="143">
        <v>4</v>
      </c>
      <c r="B21" s="230">
        <v>61273</v>
      </c>
      <c r="C21" s="230">
        <v>61823</v>
      </c>
      <c r="D21" s="107" t="s">
        <v>57</v>
      </c>
      <c r="E21" s="126" t="s">
        <v>20</v>
      </c>
      <c r="F21" s="34" t="s">
        <v>71</v>
      </c>
      <c r="G21" s="353">
        <v>69273</v>
      </c>
      <c r="H21">
        <f>(G21-C21)/C21*100</f>
        <v>12.05053135564434</v>
      </c>
    </row>
    <row r="22" spans="1:14" ht="18" customHeight="1" x14ac:dyDescent="0.2">
      <c r="A22" s="143">
        <v>3</v>
      </c>
      <c r="B22" s="230">
        <v>59214</v>
      </c>
      <c r="C22" s="230">
        <v>59744</v>
      </c>
      <c r="D22" s="107" t="s">
        <v>57</v>
      </c>
      <c r="E22" s="126" t="s">
        <v>20</v>
      </c>
      <c r="F22" s="34" t="s">
        <v>75</v>
      </c>
      <c r="G22" s="353">
        <v>65975</v>
      </c>
    </row>
    <row r="23" spans="1:14" ht="18" customHeight="1" x14ac:dyDescent="0.2">
      <c r="A23" s="143">
        <v>2</v>
      </c>
      <c r="B23" s="230">
        <v>55100</v>
      </c>
      <c r="C23" s="230">
        <v>55590</v>
      </c>
      <c r="D23" s="107" t="s">
        <v>57</v>
      </c>
      <c r="E23" s="126" t="s">
        <v>20</v>
      </c>
      <c r="F23" s="34" t="s">
        <v>79</v>
      </c>
      <c r="G23" s="353">
        <v>62833</v>
      </c>
    </row>
    <row r="24" spans="1:14" ht="18" customHeight="1" thickBot="1" x14ac:dyDescent="0.25">
      <c r="A24" s="236">
        <v>1</v>
      </c>
      <c r="B24" s="336">
        <v>52260</v>
      </c>
      <c r="C24" s="336">
        <v>52260</v>
      </c>
      <c r="D24" s="108" t="s">
        <v>57</v>
      </c>
      <c r="E24" s="127" t="s">
        <v>20</v>
      </c>
      <c r="F24" s="240" t="s">
        <v>82</v>
      </c>
      <c r="G24" s="354">
        <v>59842</v>
      </c>
    </row>
    <row r="27" spans="1:14" ht="16.5" thickBot="1" x14ac:dyDescent="0.3">
      <c r="A27" s="2" t="s">
        <v>98</v>
      </c>
    </row>
    <row r="28" spans="1:14" s="182" customFormat="1" ht="30.75" thickBot="1" x14ac:dyDescent="0.25">
      <c r="A28" s="369"/>
      <c r="B28" s="358" t="s">
        <v>99</v>
      </c>
      <c r="C28" s="358" t="s">
        <v>100</v>
      </c>
      <c r="D28" s="329"/>
      <c r="E28" s="370" t="s">
        <v>101</v>
      </c>
      <c r="F28" s="361"/>
      <c r="G28" s="331"/>
      <c r="H28" s="370" t="s">
        <v>102</v>
      </c>
      <c r="I28" s="361"/>
      <c r="J28" s="331"/>
      <c r="K28" s="445" t="s">
        <v>13</v>
      </c>
      <c r="L28" s="446"/>
      <c r="M28" s="447"/>
    </row>
    <row r="29" spans="1:14" ht="15" x14ac:dyDescent="0.25">
      <c r="A29" s="321" t="s">
        <v>14</v>
      </c>
      <c r="B29" s="79">
        <v>44627</v>
      </c>
      <c r="C29" s="80">
        <v>44627</v>
      </c>
      <c r="D29" s="330"/>
      <c r="E29" s="321" t="s">
        <v>14</v>
      </c>
      <c r="F29" s="80">
        <v>44746</v>
      </c>
      <c r="G29" s="330"/>
      <c r="H29" s="332"/>
      <c r="I29" s="80">
        <v>44683</v>
      </c>
      <c r="J29" s="330"/>
      <c r="K29" s="72"/>
      <c r="L29" s="183" t="s">
        <v>97</v>
      </c>
      <c r="M29" s="184">
        <v>45078</v>
      </c>
    </row>
    <row r="30" spans="1:14" ht="18" customHeight="1" x14ac:dyDescent="0.2">
      <c r="A30" s="322">
        <v>8</v>
      </c>
      <c r="B30" s="299">
        <v>74034</v>
      </c>
      <c r="C30" s="296">
        <v>74712</v>
      </c>
      <c r="D30" s="210" t="s">
        <v>19</v>
      </c>
      <c r="E30" s="322">
        <v>8</v>
      </c>
      <c r="F30" s="296">
        <v>74712</v>
      </c>
      <c r="G30" s="210" t="s">
        <v>19</v>
      </c>
      <c r="H30" s="333">
        <v>8</v>
      </c>
      <c r="I30" s="295">
        <v>74034</v>
      </c>
      <c r="J30" s="210" t="s">
        <v>19</v>
      </c>
      <c r="K30" s="119" t="s">
        <v>20</v>
      </c>
      <c r="L30" s="323"/>
      <c r="M30" s="324"/>
      <c r="N30" t="s">
        <v>95</v>
      </c>
    </row>
    <row r="31" spans="1:14" ht="18" customHeight="1" x14ac:dyDescent="0.2">
      <c r="A31" s="143">
        <v>7</v>
      </c>
      <c r="B31" s="148">
        <v>70750</v>
      </c>
      <c r="C31" s="148">
        <v>71395</v>
      </c>
      <c r="D31" s="107" t="s">
        <v>19</v>
      </c>
      <c r="E31" s="143">
        <v>7</v>
      </c>
      <c r="F31" s="148">
        <v>71395</v>
      </c>
      <c r="G31" s="107" t="s">
        <v>19</v>
      </c>
      <c r="H31" s="334">
        <v>7</v>
      </c>
      <c r="I31" s="148">
        <v>70750</v>
      </c>
      <c r="J31" s="107" t="s">
        <v>19</v>
      </c>
      <c r="K31" s="119" t="s">
        <v>20</v>
      </c>
      <c r="L31" s="433" t="s">
        <v>67</v>
      </c>
      <c r="M31" s="434">
        <v>72737</v>
      </c>
    </row>
    <row r="32" spans="1:14" ht="18" customHeight="1" x14ac:dyDescent="0.2">
      <c r="A32" s="143">
        <v>6</v>
      </c>
      <c r="B32" s="148">
        <v>67759</v>
      </c>
      <c r="C32" s="148">
        <v>68373</v>
      </c>
      <c r="D32" s="107" t="s">
        <v>19</v>
      </c>
      <c r="E32" s="143">
        <v>6</v>
      </c>
      <c r="F32" s="148">
        <v>68373</v>
      </c>
      <c r="G32" s="107" t="s">
        <v>19</v>
      </c>
      <c r="H32" s="334">
        <v>6</v>
      </c>
      <c r="I32" s="148">
        <v>67759</v>
      </c>
      <c r="J32" s="107" t="s">
        <v>19</v>
      </c>
      <c r="K32" s="119" t="s">
        <v>20</v>
      </c>
      <c r="L32" s="433"/>
      <c r="M32" s="434"/>
    </row>
    <row r="33" spans="1:17" ht="18" customHeight="1" x14ac:dyDescent="0.2">
      <c r="A33" s="143">
        <v>5</v>
      </c>
      <c r="B33" s="148">
        <v>65390</v>
      </c>
      <c r="C33" s="148">
        <v>65981</v>
      </c>
      <c r="D33" s="107" t="s">
        <v>19</v>
      </c>
      <c r="E33" s="143">
        <v>5</v>
      </c>
      <c r="F33" s="148">
        <v>65981</v>
      </c>
      <c r="G33" s="107" t="s">
        <v>19</v>
      </c>
      <c r="H33" s="334">
        <v>5</v>
      </c>
      <c r="I33" s="148">
        <v>65390</v>
      </c>
      <c r="J33" s="107" t="s">
        <v>19</v>
      </c>
      <c r="K33" s="119" t="s">
        <v>20</v>
      </c>
      <c r="L33" s="433"/>
      <c r="M33" s="434"/>
    </row>
    <row r="34" spans="1:17" ht="18" customHeight="1" x14ac:dyDescent="0.2">
      <c r="A34" s="143">
        <v>4</v>
      </c>
      <c r="B34" s="148">
        <v>61273</v>
      </c>
      <c r="C34" s="148">
        <v>61823</v>
      </c>
      <c r="D34" s="107" t="s">
        <v>57</v>
      </c>
      <c r="E34" s="143">
        <v>4</v>
      </c>
      <c r="F34" s="148">
        <v>61823</v>
      </c>
      <c r="G34" s="107" t="s">
        <v>57</v>
      </c>
      <c r="H34" s="334">
        <v>4</v>
      </c>
      <c r="I34" s="148">
        <v>61273</v>
      </c>
      <c r="J34" s="107" t="s">
        <v>57</v>
      </c>
      <c r="K34" s="119" t="s">
        <v>20</v>
      </c>
      <c r="L34" s="41" t="s">
        <v>71</v>
      </c>
      <c r="M34" s="325">
        <v>69273</v>
      </c>
      <c r="N34">
        <f>(M34-B34)/B34*100</f>
        <v>13.05632170776688</v>
      </c>
      <c r="O34">
        <f>(M34-C34)/C34*100</f>
        <v>12.05053135564434</v>
      </c>
      <c r="P34">
        <f>(M34-F34)/F34*100</f>
        <v>12.05053135564434</v>
      </c>
      <c r="Q34">
        <f>(M34-I34)/I34*100</f>
        <v>13.05632170776688</v>
      </c>
    </row>
    <row r="35" spans="1:17" ht="18" customHeight="1" x14ac:dyDescent="0.2">
      <c r="A35" s="143">
        <v>3</v>
      </c>
      <c r="B35" s="148">
        <v>59214</v>
      </c>
      <c r="C35" s="148">
        <v>59744</v>
      </c>
      <c r="D35" s="107" t="s">
        <v>57</v>
      </c>
      <c r="E35" s="143">
        <v>3</v>
      </c>
      <c r="F35" s="148">
        <v>59744</v>
      </c>
      <c r="G35" s="107" t="s">
        <v>57</v>
      </c>
      <c r="H35" s="334">
        <v>3</v>
      </c>
      <c r="I35" s="148">
        <v>59214</v>
      </c>
      <c r="J35" s="107" t="s">
        <v>57</v>
      </c>
      <c r="K35" s="119" t="s">
        <v>20</v>
      </c>
      <c r="L35" s="41" t="s">
        <v>75</v>
      </c>
      <c r="M35" s="325">
        <v>65975</v>
      </c>
    </row>
    <row r="36" spans="1:17" ht="18" customHeight="1" x14ac:dyDescent="0.2">
      <c r="A36" s="143">
        <v>2</v>
      </c>
      <c r="B36" s="148">
        <v>55100</v>
      </c>
      <c r="C36" s="148">
        <v>55590</v>
      </c>
      <c r="D36" s="107" t="s">
        <v>57</v>
      </c>
      <c r="E36" s="143">
        <v>2</v>
      </c>
      <c r="F36" s="148">
        <v>55590</v>
      </c>
      <c r="G36" s="107" t="s">
        <v>57</v>
      </c>
      <c r="H36" s="334">
        <v>2</v>
      </c>
      <c r="I36" s="148">
        <v>55100</v>
      </c>
      <c r="J36" s="107" t="s">
        <v>57</v>
      </c>
      <c r="K36" s="119" t="s">
        <v>20</v>
      </c>
      <c r="L36" s="41" t="s">
        <v>79</v>
      </c>
      <c r="M36" s="325">
        <v>62833</v>
      </c>
    </row>
    <row r="37" spans="1:17" ht="18" customHeight="1" thickBot="1" x14ac:dyDescent="0.25">
      <c r="A37" s="236">
        <v>1</v>
      </c>
      <c r="B37" s="326">
        <v>52260</v>
      </c>
      <c r="C37" s="326">
        <v>52260</v>
      </c>
      <c r="D37" s="108" t="s">
        <v>57</v>
      </c>
      <c r="E37" s="236">
        <v>1</v>
      </c>
      <c r="F37" s="326">
        <v>52260</v>
      </c>
      <c r="G37" s="108" t="s">
        <v>57</v>
      </c>
      <c r="H37" s="335">
        <v>1</v>
      </c>
      <c r="I37" s="326">
        <v>52260</v>
      </c>
      <c r="J37" s="108" t="s">
        <v>57</v>
      </c>
      <c r="K37" s="120" t="s">
        <v>20</v>
      </c>
      <c r="L37" s="96" t="s">
        <v>82</v>
      </c>
      <c r="M37" s="327">
        <v>59842</v>
      </c>
    </row>
    <row r="38" spans="1:17" x14ac:dyDescent="0.2">
      <c r="H38" s="76"/>
    </row>
  </sheetData>
  <mergeCells count="13">
    <mergeCell ref="B4:D4"/>
    <mergeCell ref="E4:G4"/>
    <mergeCell ref="L7:L8"/>
    <mergeCell ref="M7:M8"/>
    <mergeCell ref="K28:M28"/>
    <mergeCell ref="E17:G17"/>
    <mergeCell ref="K4:M4"/>
    <mergeCell ref="H4:J4"/>
    <mergeCell ref="L31:L33"/>
    <mergeCell ref="M31:M33"/>
    <mergeCell ref="L12:L13"/>
    <mergeCell ref="M12:M13"/>
    <mergeCell ref="B17:D17"/>
  </mergeCell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0C4AB-F98F-4EF0-848F-561385BBCFEE}">
  <sheetPr>
    <pageSetUpPr fitToPage="1"/>
  </sheetPr>
  <dimension ref="A1:AQ74"/>
  <sheetViews>
    <sheetView zoomScale="55" zoomScaleNormal="55" workbookViewId="0">
      <selection activeCell="S21" sqref="S21"/>
    </sheetView>
  </sheetViews>
  <sheetFormatPr defaultRowHeight="14.25" x14ac:dyDescent="0.2"/>
  <cols>
    <col min="1" max="1" width="9.125" bestFit="1" customWidth="1"/>
    <col min="2" max="2" width="13.75" bestFit="1" customWidth="1"/>
    <col min="3" max="3" width="7.125" customWidth="1"/>
    <col min="4" max="4" width="9.25" customWidth="1"/>
    <col min="5" max="6" width="13.625" customWidth="1"/>
    <col min="8" max="8" width="6.75" customWidth="1"/>
    <col min="9" max="9" width="26.25" customWidth="1"/>
    <col min="10" max="10" width="9.125" bestFit="1" customWidth="1"/>
    <col min="11" max="11" width="16.125" customWidth="1"/>
    <col min="12" max="12" width="9.25" customWidth="1"/>
    <col min="13" max="13" width="10.125" customWidth="1"/>
    <col min="14" max="15" width="8.625" customWidth="1"/>
    <col min="16" max="16" width="12.875" customWidth="1"/>
    <col min="17" max="18" width="8.625" customWidth="1"/>
    <col min="19" max="19" width="14.125" customWidth="1"/>
    <col min="20" max="20" width="8.625" customWidth="1"/>
    <col min="21" max="21" width="9.125" bestFit="1" customWidth="1"/>
    <col min="23" max="23" width="25.5" customWidth="1"/>
    <col min="24" max="24" width="15" customWidth="1"/>
    <col min="25" max="25" width="15" bestFit="1" customWidth="1"/>
    <col min="29" max="29" width="22.25" hidden="1" customWidth="1"/>
    <col min="30" max="43" width="0" hidden="1" customWidth="1"/>
  </cols>
  <sheetData>
    <row r="1" spans="1:43" ht="18" x14ac:dyDescent="0.25">
      <c r="A1" s="1" t="s">
        <v>103</v>
      </c>
      <c r="AE1">
        <v>2000</v>
      </c>
    </row>
    <row r="2" spans="1:43" ht="18" x14ac:dyDescent="0.25">
      <c r="A2" s="1"/>
    </row>
    <row r="3" spans="1:43" ht="16.5" thickBot="1" x14ac:dyDescent="0.3">
      <c r="A3" s="2" t="s">
        <v>104</v>
      </c>
    </row>
    <row r="4" spans="1:43" ht="30.75" thickBot="1" x14ac:dyDescent="0.3">
      <c r="A4" s="64"/>
      <c r="B4" s="49" t="s">
        <v>105</v>
      </c>
      <c r="C4" s="100"/>
      <c r="D4" s="66"/>
      <c r="E4" s="67" t="s">
        <v>106</v>
      </c>
      <c r="F4" s="67" t="s">
        <v>107</v>
      </c>
      <c r="G4" s="68"/>
      <c r="H4" s="71"/>
      <c r="I4" s="69" t="s">
        <v>13</v>
      </c>
      <c r="J4" s="70"/>
      <c r="K4" s="70"/>
      <c r="L4" s="70"/>
      <c r="M4" s="68"/>
    </row>
    <row r="5" spans="1:43" ht="15" x14ac:dyDescent="0.25">
      <c r="A5" s="83" t="s">
        <v>14</v>
      </c>
      <c r="B5" s="93">
        <v>44652</v>
      </c>
      <c r="C5" s="78"/>
      <c r="D5" s="84" t="s">
        <v>14</v>
      </c>
      <c r="E5" s="79">
        <v>44627</v>
      </c>
      <c r="F5" s="80">
        <v>44627</v>
      </c>
      <c r="G5" s="103"/>
      <c r="H5" s="50"/>
      <c r="I5" s="63" t="s">
        <v>17</v>
      </c>
      <c r="J5" s="51">
        <v>45078</v>
      </c>
      <c r="K5" s="49" t="s">
        <v>18</v>
      </c>
      <c r="L5" s="49" t="s">
        <v>14</v>
      </c>
      <c r="M5" s="52">
        <v>45078</v>
      </c>
      <c r="S5" s="21"/>
      <c r="AO5" s="475" t="s">
        <v>108</v>
      </c>
      <c r="AP5" s="19">
        <v>12</v>
      </c>
      <c r="AQ5" s="22">
        <v>124000</v>
      </c>
    </row>
    <row r="6" spans="1:43" ht="18" customHeight="1" x14ac:dyDescent="0.2">
      <c r="A6" s="86">
        <v>16</v>
      </c>
      <c r="B6" s="81">
        <v>106446</v>
      </c>
      <c r="C6" s="101" t="s">
        <v>19</v>
      </c>
      <c r="D6" s="104">
        <v>15</v>
      </c>
      <c r="E6" s="16">
        <v>110946</v>
      </c>
      <c r="F6" s="16">
        <v>111989</v>
      </c>
      <c r="G6" s="101" t="s">
        <v>19</v>
      </c>
      <c r="H6" s="119" t="s">
        <v>20</v>
      </c>
      <c r="I6" s="456" t="s">
        <v>191</v>
      </c>
      <c r="J6" s="457"/>
      <c r="K6" s="45" t="s">
        <v>30</v>
      </c>
      <c r="L6" s="44">
        <v>2</v>
      </c>
      <c r="M6" s="53">
        <v>121500</v>
      </c>
      <c r="S6" s="21"/>
      <c r="AO6" s="476"/>
      <c r="AP6" s="19">
        <v>11</v>
      </c>
      <c r="AQ6" s="20">
        <v>121500</v>
      </c>
    </row>
    <row r="7" spans="1:43" ht="18" customHeight="1" x14ac:dyDescent="0.2">
      <c r="A7" s="86">
        <v>15</v>
      </c>
      <c r="B7" s="81">
        <v>102769</v>
      </c>
      <c r="C7" s="101" t="s">
        <v>19</v>
      </c>
      <c r="D7" s="104">
        <v>14</v>
      </c>
      <c r="E7" s="16">
        <v>107269</v>
      </c>
      <c r="F7" s="16">
        <v>108276</v>
      </c>
      <c r="G7" s="101" t="s">
        <v>19</v>
      </c>
      <c r="H7" s="119" t="s">
        <v>20</v>
      </c>
      <c r="I7" s="456"/>
      <c r="J7" s="457"/>
      <c r="K7" s="428" t="s">
        <v>36</v>
      </c>
      <c r="L7" s="43">
        <v>3</v>
      </c>
      <c r="M7" s="53">
        <v>119000</v>
      </c>
      <c r="S7" s="21"/>
      <c r="AL7" s="475" t="s">
        <v>109</v>
      </c>
      <c r="AM7" s="19">
        <v>9</v>
      </c>
      <c r="AN7" s="20">
        <v>119000</v>
      </c>
      <c r="AO7" s="477"/>
      <c r="AP7" s="19">
        <v>10</v>
      </c>
      <c r="AQ7" s="20">
        <v>119000</v>
      </c>
    </row>
    <row r="8" spans="1:43" ht="18" customHeight="1" x14ac:dyDescent="0.2">
      <c r="A8" s="86">
        <v>14</v>
      </c>
      <c r="B8" s="81">
        <v>100292</v>
      </c>
      <c r="C8" s="101" t="s">
        <v>19</v>
      </c>
      <c r="D8" s="104">
        <v>13</v>
      </c>
      <c r="E8" s="16">
        <v>103592</v>
      </c>
      <c r="F8" s="16">
        <v>104561</v>
      </c>
      <c r="G8" s="101" t="s">
        <v>19</v>
      </c>
      <c r="H8" s="119" t="s">
        <v>20</v>
      </c>
      <c r="I8" s="456"/>
      <c r="J8" s="457"/>
      <c r="K8" s="429"/>
      <c r="L8" s="44">
        <v>2</v>
      </c>
      <c r="M8" s="53">
        <v>116500</v>
      </c>
      <c r="AL8" s="476"/>
      <c r="AM8" s="19">
        <v>8</v>
      </c>
      <c r="AN8" s="20">
        <v>116500</v>
      </c>
    </row>
    <row r="9" spans="1:43" ht="18" customHeight="1" x14ac:dyDescent="0.2">
      <c r="A9" s="86">
        <v>13</v>
      </c>
      <c r="B9" s="81">
        <v>96615</v>
      </c>
      <c r="C9" s="101" t="s">
        <v>19</v>
      </c>
      <c r="D9" s="104">
        <v>12</v>
      </c>
      <c r="E9" s="16">
        <v>99915</v>
      </c>
      <c r="F9" s="16">
        <v>100848</v>
      </c>
      <c r="G9" s="101" t="s">
        <v>19</v>
      </c>
      <c r="H9" s="119" t="s">
        <v>20</v>
      </c>
      <c r="I9" s="456"/>
      <c r="J9" s="457"/>
      <c r="K9" s="428" t="s">
        <v>41</v>
      </c>
      <c r="L9" s="54">
        <v>3</v>
      </c>
      <c r="M9" s="53">
        <v>114000</v>
      </c>
      <c r="AI9" s="475" t="s">
        <v>110</v>
      </c>
      <c r="AJ9" s="23">
        <v>6</v>
      </c>
      <c r="AK9" s="20">
        <v>114000</v>
      </c>
      <c r="AL9" s="477"/>
      <c r="AM9" s="19">
        <v>7</v>
      </c>
      <c r="AN9" s="20">
        <v>114000</v>
      </c>
      <c r="AO9" s="21"/>
      <c r="AP9" s="21"/>
    </row>
    <row r="10" spans="1:43" ht="18" customHeight="1" x14ac:dyDescent="0.2">
      <c r="A10" s="86">
        <v>12</v>
      </c>
      <c r="B10" s="81">
        <v>92936</v>
      </c>
      <c r="C10" s="101" t="s">
        <v>19</v>
      </c>
      <c r="D10" s="104">
        <v>11</v>
      </c>
      <c r="E10" s="16">
        <v>96236</v>
      </c>
      <c r="F10" s="16">
        <v>97134</v>
      </c>
      <c r="G10" s="101" t="s">
        <v>19</v>
      </c>
      <c r="H10" s="119" t="s">
        <v>20</v>
      </c>
      <c r="I10" s="458"/>
      <c r="J10" s="459"/>
      <c r="K10" s="429"/>
      <c r="L10" s="54">
        <v>2</v>
      </c>
      <c r="M10" s="53">
        <v>111500</v>
      </c>
      <c r="AI10" s="476"/>
      <c r="AJ10" s="23">
        <v>5</v>
      </c>
      <c r="AK10" s="20">
        <v>111500</v>
      </c>
      <c r="AL10" s="21"/>
      <c r="AM10" s="21"/>
      <c r="AN10" s="21"/>
      <c r="AO10" s="21"/>
      <c r="AP10" s="21"/>
    </row>
    <row r="11" spans="1:43" ht="18" customHeight="1" x14ac:dyDescent="0.25">
      <c r="A11" s="86">
        <v>11</v>
      </c>
      <c r="B11" s="81">
        <v>89263</v>
      </c>
      <c r="C11" s="101" t="s">
        <v>19</v>
      </c>
      <c r="D11" s="104">
        <v>10</v>
      </c>
      <c r="E11" s="16">
        <v>92563</v>
      </c>
      <c r="F11" s="16">
        <v>93421</v>
      </c>
      <c r="G11" s="101" t="s">
        <v>19</v>
      </c>
      <c r="H11" s="119" t="s">
        <v>20</v>
      </c>
      <c r="I11" s="113" t="s">
        <v>46</v>
      </c>
      <c r="J11" s="25">
        <v>109000</v>
      </c>
      <c r="K11" s="478" t="s">
        <v>47</v>
      </c>
      <c r="L11" s="19">
        <v>3</v>
      </c>
      <c r="M11" s="55">
        <v>109000</v>
      </c>
      <c r="AC11" s="24" t="s">
        <v>46</v>
      </c>
      <c r="AD11" s="27" t="e">
        <f>SUM(J11+#REF!)</f>
        <v>#REF!</v>
      </c>
      <c r="AE11" s="28" t="e">
        <f>MAX(AD11+$AE$1,ROUND(AD11*(1+#REF!),0))</f>
        <v>#REF!</v>
      </c>
      <c r="AF11" s="479" t="s">
        <v>111</v>
      </c>
      <c r="AG11" s="19">
        <v>3</v>
      </c>
      <c r="AH11" s="26">
        <v>109000</v>
      </c>
      <c r="AI11" s="477"/>
      <c r="AJ11" s="23">
        <v>4</v>
      </c>
      <c r="AK11" s="20">
        <v>109000</v>
      </c>
      <c r="AL11" s="21"/>
      <c r="AM11" s="21"/>
      <c r="AN11" s="21"/>
      <c r="AO11" s="21"/>
      <c r="AP11" s="21"/>
    </row>
    <row r="12" spans="1:43" ht="18" customHeight="1" x14ac:dyDescent="0.25">
      <c r="A12" s="86">
        <v>10</v>
      </c>
      <c r="B12" s="81">
        <v>85583</v>
      </c>
      <c r="C12" s="101" t="s">
        <v>19</v>
      </c>
      <c r="D12" s="104">
        <v>9</v>
      </c>
      <c r="E12" s="16">
        <v>88883</v>
      </c>
      <c r="F12" s="16">
        <v>89708</v>
      </c>
      <c r="G12" s="101" t="s">
        <v>19</v>
      </c>
      <c r="H12" s="119" t="s">
        <v>20</v>
      </c>
      <c r="I12" s="113" t="s">
        <v>50</v>
      </c>
      <c r="J12" s="25">
        <v>106000</v>
      </c>
      <c r="K12" s="478"/>
      <c r="L12" s="19">
        <v>2</v>
      </c>
      <c r="M12" s="56">
        <v>106000</v>
      </c>
      <c r="AC12" s="24" t="s">
        <v>50</v>
      </c>
      <c r="AD12" s="27" t="e">
        <f>SUM(J12+#REF!)</f>
        <v>#REF!</v>
      </c>
      <c r="AE12" s="28" t="e">
        <f>MAX(AD12+$AE$1,ROUND(AD12*(1+#REF!),0))</f>
        <v>#REF!</v>
      </c>
      <c r="AF12" s="479"/>
      <c r="AG12" s="19">
        <v>2</v>
      </c>
      <c r="AH12" s="29">
        <v>106000</v>
      </c>
    </row>
    <row r="13" spans="1:43" ht="18" customHeight="1" x14ac:dyDescent="0.25">
      <c r="A13" s="86">
        <v>9</v>
      </c>
      <c r="B13" s="81">
        <v>81904</v>
      </c>
      <c r="C13" s="101" t="s">
        <v>51</v>
      </c>
      <c r="D13" s="104">
        <v>8</v>
      </c>
      <c r="E13" s="16">
        <v>85204</v>
      </c>
      <c r="F13" s="16">
        <v>85992</v>
      </c>
      <c r="G13" s="101" t="s">
        <v>51</v>
      </c>
      <c r="H13" s="119" t="s">
        <v>20</v>
      </c>
      <c r="I13" s="114" t="s">
        <v>56</v>
      </c>
      <c r="J13" s="31">
        <v>103000</v>
      </c>
      <c r="K13" s="478"/>
      <c r="L13" s="19">
        <v>1</v>
      </c>
      <c r="M13" s="57">
        <v>103000</v>
      </c>
      <c r="AC13" s="30" t="s">
        <v>112</v>
      </c>
      <c r="AD13" s="33" t="e">
        <f>SUM(J13+#REF!)</f>
        <v>#REF!</v>
      </c>
      <c r="AE13" s="28" t="e">
        <f>MAX(AD13+$AE$1,ROUND(AD13*(1+#REF!),0))</f>
        <v>#REF!</v>
      </c>
      <c r="AF13" s="479"/>
      <c r="AG13" s="19">
        <v>1</v>
      </c>
      <c r="AH13" s="32">
        <v>103000</v>
      </c>
    </row>
    <row r="14" spans="1:43" ht="18" customHeight="1" x14ac:dyDescent="0.25">
      <c r="A14" s="86">
        <v>8</v>
      </c>
      <c r="B14" s="81">
        <v>77499</v>
      </c>
      <c r="C14" s="101" t="s">
        <v>57</v>
      </c>
      <c r="D14" s="104">
        <v>7</v>
      </c>
      <c r="E14" s="16">
        <v>80799</v>
      </c>
      <c r="F14" s="16">
        <v>81542</v>
      </c>
      <c r="G14" s="101" t="s">
        <v>57</v>
      </c>
      <c r="H14" s="119" t="s">
        <v>20</v>
      </c>
      <c r="I14" s="115" t="s">
        <v>61</v>
      </c>
      <c r="J14" s="20">
        <v>100466</v>
      </c>
      <c r="K14" s="59"/>
      <c r="L14" s="59"/>
      <c r="M14" s="60"/>
      <c r="AC14" s="34" t="s">
        <v>61</v>
      </c>
      <c r="AD14" s="35" t="e">
        <f>SUM(J14+#REF!)</f>
        <v>#REF!</v>
      </c>
      <c r="AE14" s="20" t="e">
        <f>MAX(AD14+$AE$1,ROUND(AD14*(1+#REF!),0))</f>
        <v>#REF!</v>
      </c>
    </row>
    <row r="15" spans="1:43" ht="18" customHeight="1" x14ac:dyDescent="0.25">
      <c r="A15" s="86">
        <v>7</v>
      </c>
      <c r="B15" s="81">
        <v>73490</v>
      </c>
      <c r="C15" s="101" t="s">
        <v>57</v>
      </c>
      <c r="D15" s="104">
        <v>6</v>
      </c>
      <c r="E15" s="16">
        <v>76790</v>
      </c>
      <c r="F15" s="16">
        <v>77493</v>
      </c>
      <c r="G15" s="101" t="s">
        <v>57</v>
      </c>
      <c r="H15" s="119" t="s">
        <v>20</v>
      </c>
      <c r="I15" s="115" t="s">
        <v>64</v>
      </c>
      <c r="J15" s="20">
        <v>97741.38</v>
      </c>
      <c r="K15" s="59"/>
      <c r="L15" s="59"/>
      <c r="M15" s="60"/>
      <c r="AC15" s="34" t="s">
        <v>64</v>
      </c>
      <c r="AD15" s="35" t="e">
        <f>SUM(J15+#REF!)</f>
        <v>#REF!</v>
      </c>
      <c r="AE15" s="20" t="e">
        <f>MAX(AD15+$AE$1,ROUND(AD15*(1+#REF!),0))</f>
        <v>#REF!</v>
      </c>
    </row>
    <row r="16" spans="1:43" ht="18" customHeight="1" x14ac:dyDescent="0.25">
      <c r="A16" s="86">
        <v>6</v>
      </c>
      <c r="B16" s="81">
        <v>70734</v>
      </c>
      <c r="C16" s="101" t="s">
        <v>57</v>
      </c>
      <c r="D16" s="104">
        <v>5</v>
      </c>
      <c r="E16" s="16">
        <v>74034</v>
      </c>
      <c r="F16" s="16">
        <v>74712</v>
      </c>
      <c r="G16" s="101" t="s">
        <v>57</v>
      </c>
      <c r="H16" s="119" t="s">
        <v>20</v>
      </c>
      <c r="I16" s="115" t="s">
        <v>67</v>
      </c>
      <c r="J16" s="20">
        <v>93246</v>
      </c>
      <c r="K16" s="59"/>
      <c r="L16" s="59"/>
      <c r="M16" s="60"/>
      <c r="AC16" s="34" t="s">
        <v>67</v>
      </c>
      <c r="AD16" s="35" t="e">
        <f>SUM(J16+#REF!)</f>
        <v>#REF!</v>
      </c>
      <c r="AE16" s="20" t="e">
        <f>MAX(AD16+$AE$1,ROUND(AD16*(1+#REF!),0))</f>
        <v>#REF!</v>
      </c>
    </row>
    <row r="17" spans="1:32" ht="18" customHeight="1" x14ac:dyDescent="0.25">
      <c r="A17" s="86">
        <v>5</v>
      </c>
      <c r="B17" s="81">
        <v>67450</v>
      </c>
      <c r="C17" s="101" t="s">
        <v>57</v>
      </c>
      <c r="D17" s="104">
        <v>4</v>
      </c>
      <c r="E17" s="16">
        <v>70750</v>
      </c>
      <c r="F17" s="16">
        <v>71395</v>
      </c>
      <c r="G17" s="101" t="s">
        <v>57</v>
      </c>
      <c r="H17" s="119" t="s">
        <v>20</v>
      </c>
      <c r="I17" s="115" t="s">
        <v>71</v>
      </c>
      <c r="J17" s="20">
        <v>87644.4</v>
      </c>
      <c r="K17" s="59"/>
      <c r="L17" s="59"/>
      <c r="M17" s="60"/>
      <c r="AC17" s="34" t="s">
        <v>71</v>
      </c>
      <c r="AD17" s="35" t="e">
        <f>SUM(J17+#REF!)</f>
        <v>#REF!</v>
      </c>
      <c r="AE17" s="20" t="e">
        <f>MAX(AD17+$AE$1,ROUND(AD17*(1+#REF!),0))</f>
        <v>#REF!</v>
      </c>
    </row>
    <row r="18" spans="1:32" ht="18" customHeight="1" x14ac:dyDescent="0.25">
      <c r="A18" s="86">
        <v>4</v>
      </c>
      <c r="B18" s="81">
        <v>64459</v>
      </c>
      <c r="C18" s="101" t="s">
        <v>57</v>
      </c>
      <c r="D18" s="104">
        <v>3</v>
      </c>
      <c r="E18" s="16">
        <v>67759</v>
      </c>
      <c r="F18" s="16">
        <v>68373</v>
      </c>
      <c r="G18" s="101" t="s">
        <v>57</v>
      </c>
      <c r="H18" s="119" t="s">
        <v>20</v>
      </c>
      <c r="I18" s="115" t="s">
        <v>75</v>
      </c>
      <c r="J18" s="20">
        <v>82045.2</v>
      </c>
      <c r="K18" s="59"/>
      <c r="L18" s="59"/>
      <c r="M18" s="60"/>
      <c r="AC18" s="34" t="s">
        <v>75</v>
      </c>
      <c r="AD18" s="35" t="e">
        <f>SUM(J18+#REF!)</f>
        <v>#REF!</v>
      </c>
      <c r="AE18" s="20" t="e">
        <f>MAX(AD18+$AE$1,ROUND(AD18*(1+#REF!),0))</f>
        <v>#REF!</v>
      </c>
    </row>
    <row r="19" spans="1:32" ht="18" customHeight="1" x14ac:dyDescent="0.25">
      <c r="A19" s="86">
        <v>3</v>
      </c>
      <c r="B19" s="81">
        <v>62090</v>
      </c>
      <c r="C19" s="101" t="s">
        <v>57</v>
      </c>
      <c r="D19" s="104">
        <v>2</v>
      </c>
      <c r="E19" s="16">
        <v>65390</v>
      </c>
      <c r="F19" s="16">
        <v>65981</v>
      </c>
      <c r="G19" s="101" t="s">
        <v>57</v>
      </c>
      <c r="H19" s="119" t="s">
        <v>20</v>
      </c>
      <c r="I19" s="115" t="s">
        <v>79</v>
      </c>
      <c r="J19" s="20">
        <v>76442.399999999994</v>
      </c>
      <c r="K19" s="59"/>
      <c r="L19" s="59"/>
      <c r="M19" s="60"/>
      <c r="AC19" s="34" t="s">
        <v>79</v>
      </c>
      <c r="AD19" s="35" t="e">
        <f>SUM(J19+#REF!)</f>
        <v>#REF!</v>
      </c>
      <c r="AE19" s="20" t="e">
        <f>MAX(AD19+$AE$1,ROUND(AD19*(1+#REF!),0))</f>
        <v>#REF!</v>
      </c>
    </row>
    <row r="20" spans="1:32" ht="18" customHeight="1" x14ac:dyDescent="0.2">
      <c r="A20" s="86">
        <v>2</v>
      </c>
      <c r="B20" s="81">
        <v>57973</v>
      </c>
      <c r="C20" s="101" t="s">
        <v>57</v>
      </c>
      <c r="D20" s="104">
        <v>1</v>
      </c>
      <c r="E20" s="16">
        <v>61273</v>
      </c>
      <c r="F20" s="16">
        <v>61823</v>
      </c>
      <c r="G20" s="101" t="s">
        <v>57</v>
      </c>
      <c r="H20" s="119" t="s">
        <v>20</v>
      </c>
      <c r="I20" s="398" t="s">
        <v>82</v>
      </c>
      <c r="J20" s="165">
        <v>70842</v>
      </c>
      <c r="K20" s="59"/>
      <c r="L20" s="59"/>
      <c r="M20" s="60"/>
      <c r="AC20" s="389" t="s">
        <v>82</v>
      </c>
      <c r="AD20" s="390" t="e">
        <f>SUM(J20+#REF!)</f>
        <v>#REF!</v>
      </c>
      <c r="AE20" s="165" t="e">
        <f>MAX(AD20+$AE$1,ROUND(AD20*(1+#REF!),0))</f>
        <v>#REF!</v>
      </c>
    </row>
    <row r="21" spans="1:32" ht="18" customHeight="1" thickBot="1" x14ac:dyDescent="0.25">
      <c r="A21" s="87">
        <v>1</v>
      </c>
      <c r="B21" s="88">
        <v>52540</v>
      </c>
      <c r="C21" s="102" t="s">
        <v>57</v>
      </c>
      <c r="D21" s="391" t="s">
        <v>113</v>
      </c>
      <c r="E21" s="58">
        <v>55840</v>
      </c>
      <c r="F21" s="58">
        <v>56337</v>
      </c>
      <c r="G21" s="102"/>
      <c r="H21" s="120" t="s">
        <v>20</v>
      </c>
      <c r="I21" s="392" t="s">
        <v>113</v>
      </c>
      <c r="J21" s="393">
        <v>65000</v>
      </c>
      <c r="K21" s="394"/>
      <c r="L21" s="394"/>
      <c r="M21" s="395"/>
      <c r="AC21" s="396"/>
      <c r="AD21" s="397" t="e">
        <f>SUM(J21+#REF!)</f>
        <v>#REF!</v>
      </c>
      <c r="AE21" s="165"/>
      <c r="AF21" t="s">
        <v>114</v>
      </c>
    </row>
    <row r="23" spans="1:32" x14ac:dyDescent="0.2">
      <c r="A23" t="s">
        <v>83</v>
      </c>
    </row>
    <row r="24" spans="1:32" x14ac:dyDescent="0.2">
      <c r="A24" s="400" t="s">
        <v>84</v>
      </c>
    </row>
    <row r="25" spans="1:32" x14ac:dyDescent="0.2">
      <c r="A25" s="400" t="s">
        <v>85</v>
      </c>
    </row>
    <row r="26" spans="1:32" x14ac:dyDescent="0.2">
      <c r="A26" s="400" t="s">
        <v>86</v>
      </c>
    </row>
    <row r="28" spans="1:32" ht="16.5" thickBot="1" x14ac:dyDescent="0.3">
      <c r="A28" s="2" t="s">
        <v>115</v>
      </c>
      <c r="O28" s="2" t="s">
        <v>115</v>
      </c>
    </row>
    <row r="29" spans="1:32" ht="30.75" thickBot="1" x14ac:dyDescent="0.3">
      <c r="A29" s="64"/>
      <c r="B29" s="49" t="s">
        <v>116</v>
      </c>
      <c r="C29" s="100"/>
      <c r="D29" s="66"/>
      <c r="E29" s="67" t="s">
        <v>117</v>
      </c>
      <c r="F29" s="67" t="s">
        <v>118</v>
      </c>
      <c r="G29" s="68"/>
      <c r="H29" s="65"/>
      <c r="I29" s="69" t="s">
        <v>13</v>
      </c>
      <c r="J29" s="70"/>
      <c r="K29" s="70"/>
      <c r="L29" s="70"/>
      <c r="M29" s="68"/>
      <c r="O29" s="64"/>
      <c r="P29" s="49" t="s">
        <v>116</v>
      </c>
      <c r="Q29" s="68"/>
      <c r="R29" s="65"/>
      <c r="S29" s="69" t="s">
        <v>13</v>
      </c>
      <c r="T29" s="70"/>
      <c r="U29" s="70"/>
      <c r="V29" s="70"/>
      <c r="W29" s="68"/>
    </row>
    <row r="30" spans="1:32" ht="15" x14ac:dyDescent="0.25">
      <c r="A30" s="77" t="s">
        <v>14</v>
      </c>
      <c r="B30" s="78">
        <v>44652</v>
      </c>
      <c r="C30" s="99"/>
      <c r="D30" s="77" t="s">
        <v>14</v>
      </c>
      <c r="E30" s="79">
        <v>44627</v>
      </c>
      <c r="F30" s="80">
        <v>44627</v>
      </c>
      <c r="G30" s="73"/>
      <c r="H30" s="18"/>
      <c r="I30" s="47" t="s">
        <v>119</v>
      </c>
      <c r="J30" s="52">
        <v>45078</v>
      </c>
      <c r="K30" s="18"/>
      <c r="L30" s="18"/>
      <c r="M30" s="73"/>
      <c r="O30" s="77" t="s">
        <v>14</v>
      </c>
      <c r="P30" s="78">
        <v>44652</v>
      </c>
      <c r="Q30" s="73"/>
      <c r="R30" s="18"/>
      <c r="S30" s="47" t="s">
        <v>119</v>
      </c>
      <c r="T30" s="52">
        <v>45078</v>
      </c>
      <c r="U30" s="18"/>
      <c r="V30" s="18"/>
      <c r="W30" s="73"/>
      <c r="AC30" s="36" t="s">
        <v>120</v>
      </c>
      <c r="AD30" s="37" t="e">
        <f>SUM(J30+#REF!)</f>
        <v>#REF!</v>
      </c>
      <c r="AE30" s="37" t="e">
        <f>MAX(AD30+$AE$1,ROUND(AD30*(1+#REF!),0))</f>
        <v>#REF!</v>
      </c>
    </row>
    <row r="31" spans="1:32" ht="18" customHeight="1" x14ac:dyDescent="0.2">
      <c r="A31" s="90">
        <v>3</v>
      </c>
      <c r="B31" s="81">
        <v>66502</v>
      </c>
      <c r="C31" s="105"/>
      <c r="D31" s="90">
        <v>3</v>
      </c>
      <c r="E31" s="82">
        <v>69802</v>
      </c>
      <c r="F31" s="82">
        <v>69802</v>
      </c>
      <c r="G31" s="107" t="s">
        <v>19</v>
      </c>
      <c r="H31" s="119" t="s">
        <v>20</v>
      </c>
      <c r="I31" s="38" t="s">
        <v>121</v>
      </c>
      <c r="J31" s="9">
        <v>87629</v>
      </c>
      <c r="K31" s="59"/>
      <c r="L31" s="59"/>
      <c r="M31" s="60"/>
      <c r="O31" s="90">
        <v>3</v>
      </c>
      <c r="P31" s="81">
        <v>66502</v>
      </c>
      <c r="Q31" s="107" t="s">
        <v>19</v>
      </c>
      <c r="R31" s="119" t="s">
        <v>20</v>
      </c>
      <c r="S31" s="38" t="s">
        <v>121</v>
      </c>
      <c r="T31" s="9">
        <v>87629</v>
      </c>
      <c r="U31" s="59"/>
      <c r="V31" s="59"/>
      <c r="W31" s="60"/>
      <c r="AC31" s="36" t="s">
        <v>121</v>
      </c>
      <c r="AD31" s="37" t="e">
        <f>SUM(J31+#REF!)</f>
        <v>#REF!</v>
      </c>
      <c r="AE31" s="37" t="e">
        <f>MAX(AD31+$AE$1,ROUND(AD31*(1+#REF!),0))</f>
        <v>#REF!</v>
      </c>
    </row>
    <row r="32" spans="1:32" ht="18" customHeight="1" x14ac:dyDescent="0.2">
      <c r="A32" s="90">
        <v>2</v>
      </c>
      <c r="B32" s="81">
        <v>64904</v>
      </c>
      <c r="C32" s="105"/>
      <c r="D32" s="90">
        <v>2</v>
      </c>
      <c r="E32" s="82">
        <v>67554</v>
      </c>
      <c r="F32" s="82">
        <v>67554</v>
      </c>
      <c r="G32" s="107" t="s">
        <v>19</v>
      </c>
      <c r="H32" s="119" t="s">
        <v>20</v>
      </c>
      <c r="I32" s="38" t="s">
        <v>122</v>
      </c>
      <c r="J32" s="9">
        <v>85077</v>
      </c>
      <c r="K32" s="59"/>
      <c r="L32" s="59"/>
      <c r="M32" s="60"/>
      <c r="O32" s="90">
        <v>2</v>
      </c>
      <c r="P32" s="81">
        <v>64904</v>
      </c>
      <c r="Q32" s="107" t="s">
        <v>19</v>
      </c>
      <c r="R32" s="119" t="s">
        <v>20</v>
      </c>
      <c r="S32" s="38" t="s">
        <v>122</v>
      </c>
      <c r="T32" s="9">
        <v>85077</v>
      </c>
      <c r="U32" s="59"/>
      <c r="V32" s="59"/>
      <c r="W32" s="60"/>
      <c r="AC32" s="36" t="s">
        <v>122</v>
      </c>
      <c r="AD32" s="37" t="e">
        <f>SUM(J32+#REF!)</f>
        <v>#REF!</v>
      </c>
      <c r="AE32" s="37" t="e">
        <f>MAX(AD32+$AE$1,ROUND(AD32*(1+#REF!),0))</f>
        <v>#REF!</v>
      </c>
    </row>
    <row r="33" spans="1:31" ht="18" customHeight="1" thickBot="1" x14ac:dyDescent="0.25">
      <c r="A33" s="91">
        <v>1</v>
      </c>
      <c r="B33" s="88">
        <v>63283</v>
      </c>
      <c r="C33" s="106"/>
      <c r="D33" s="91">
        <v>1</v>
      </c>
      <c r="E33" s="92">
        <v>65583</v>
      </c>
      <c r="F33" s="92">
        <v>65583</v>
      </c>
      <c r="G33" s="108" t="s">
        <v>19</v>
      </c>
      <c r="H33" s="120" t="s">
        <v>20</v>
      </c>
      <c r="I33" s="74" t="s">
        <v>123</v>
      </c>
      <c r="J33" s="75">
        <v>82599</v>
      </c>
      <c r="K33" s="61"/>
      <c r="L33" s="61"/>
      <c r="M33" s="62"/>
      <c r="O33" s="91">
        <v>1</v>
      </c>
      <c r="P33" s="88">
        <v>63283</v>
      </c>
      <c r="Q33" s="108" t="s">
        <v>19</v>
      </c>
      <c r="R33" s="120" t="s">
        <v>20</v>
      </c>
      <c r="S33" s="74" t="s">
        <v>123</v>
      </c>
      <c r="T33" s="75">
        <v>82599</v>
      </c>
      <c r="U33" s="61"/>
      <c r="V33" s="61"/>
      <c r="W33" s="62"/>
      <c r="AC33" s="38" t="s">
        <v>123</v>
      </c>
      <c r="AD33" s="37" t="e">
        <f>SUM(J33+#REF!)</f>
        <v>#REF!</v>
      </c>
      <c r="AE33" s="37" t="e">
        <f>MAX(AD33+$AE$1,ROUND(AD33*(1+#REF!),0))</f>
        <v>#REF!</v>
      </c>
    </row>
    <row r="36" spans="1:31" ht="15.75" thickBot="1" x14ac:dyDescent="0.25">
      <c r="A36" s="3" t="s">
        <v>124</v>
      </c>
      <c r="O36" s="3" t="s">
        <v>124</v>
      </c>
    </row>
    <row r="37" spans="1:31" ht="30.75" thickBot="1" x14ac:dyDescent="0.3">
      <c r="A37" s="94"/>
      <c r="B37" s="49" t="s">
        <v>125</v>
      </c>
      <c r="C37" s="100"/>
      <c r="D37" s="66"/>
      <c r="E37" s="67" t="s">
        <v>126</v>
      </c>
      <c r="F37" s="67" t="s">
        <v>127</v>
      </c>
      <c r="G37" s="100"/>
      <c r="H37" s="64"/>
      <c r="I37" s="69" t="s">
        <v>13</v>
      </c>
      <c r="J37" s="95"/>
      <c r="K37" s="71"/>
      <c r="L37" s="71"/>
      <c r="M37" s="97"/>
      <c r="O37" s="94"/>
      <c r="P37" s="49" t="s">
        <v>125</v>
      </c>
      <c r="Q37" s="100"/>
      <c r="R37" s="64"/>
      <c r="S37" s="69" t="s">
        <v>13</v>
      </c>
      <c r="T37" s="95"/>
      <c r="U37" s="71"/>
      <c r="V37" s="71"/>
      <c r="W37" s="97"/>
      <c r="AC37" s="6" t="s">
        <v>128</v>
      </c>
      <c r="AD37" s="39"/>
      <c r="AE37" s="39"/>
    </row>
    <row r="38" spans="1:31" ht="15" x14ac:dyDescent="0.25">
      <c r="A38" s="109" t="s">
        <v>14</v>
      </c>
      <c r="B38" s="93">
        <v>44652</v>
      </c>
      <c r="C38" s="99"/>
      <c r="D38" s="77" t="s">
        <v>14</v>
      </c>
      <c r="E38" s="79">
        <v>44627</v>
      </c>
      <c r="F38" s="80">
        <v>44627</v>
      </c>
      <c r="G38" s="73"/>
      <c r="H38" s="125"/>
      <c r="I38" s="110" t="s">
        <v>94</v>
      </c>
      <c r="J38" s="52">
        <v>45078</v>
      </c>
      <c r="K38" s="72"/>
      <c r="L38" s="72"/>
      <c r="M38" s="98"/>
      <c r="O38" s="109" t="s">
        <v>14</v>
      </c>
      <c r="P38" s="93">
        <v>44652</v>
      </c>
      <c r="Q38" s="73"/>
      <c r="R38" s="125"/>
      <c r="S38" s="110" t="s">
        <v>94</v>
      </c>
      <c r="T38" s="52">
        <v>45078</v>
      </c>
      <c r="U38" s="72"/>
      <c r="V38" s="72"/>
      <c r="W38" s="98"/>
      <c r="AC38" s="34" t="s">
        <v>61</v>
      </c>
      <c r="AD38" s="40" t="e">
        <f>SUM(J38+#REF!)</f>
        <v>#REF!</v>
      </c>
      <c r="AE38" s="40" t="e">
        <f>MAX(AD38+$AE$1,ROUND(AD38*(1+#REF!),0))</f>
        <v>#REF!</v>
      </c>
    </row>
    <row r="39" spans="1:31" ht="18" customHeight="1" x14ac:dyDescent="0.2">
      <c r="A39" s="116">
        <v>5</v>
      </c>
      <c r="B39" s="81">
        <v>62090</v>
      </c>
      <c r="C39" s="105"/>
      <c r="D39" s="116">
        <v>5</v>
      </c>
      <c r="E39" s="149">
        <v>65390</v>
      </c>
      <c r="F39" s="81">
        <v>65981</v>
      </c>
      <c r="G39" s="107" t="s">
        <v>19</v>
      </c>
      <c r="H39" s="126" t="s">
        <v>20</v>
      </c>
      <c r="I39" s="34" t="s">
        <v>64</v>
      </c>
      <c r="J39" s="10">
        <v>76374</v>
      </c>
      <c r="K39" s="59"/>
      <c r="L39" s="59"/>
      <c r="M39" s="60"/>
      <c r="O39" s="116">
        <v>5</v>
      </c>
      <c r="P39" s="81">
        <v>62090</v>
      </c>
      <c r="Q39" s="107" t="s">
        <v>19</v>
      </c>
      <c r="R39" s="126" t="s">
        <v>20</v>
      </c>
      <c r="S39" s="34" t="s">
        <v>64</v>
      </c>
      <c r="T39" s="10">
        <v>76374</v>
      </c>
      <c r="U39" s="59"/>
      <c r="V39" s="59"/>
      <c r="W39" s="60"/>
      <c r="AC39" s="34" t="s">
        <v>64</v>
      </c>
      <c r="AD39" s="40" t="e">
        <f>SUM(J39+#REF!)</f>
        <v>#REF!</v>
      </c>
      <c r="AE39" s="40" t="e">
        <f>MAX(AD39+$AE$1,ROUND(AD39*(1+#REF!),0))</f>
        <v>#REF!</v>
      </c>
    </row>
    <row r="40" spans="1:31" ht="18" customHeight="1" x14ac:dyDescent="0.2">
      <c r="A40" s="116">
        <v>4</v>
      </c>
      <c r="B40" s="81">
        <v>57973</v>
      </c>
      <c r="C40" s="105"/>
      <c r="D40" s="116">
        <v>4</v>
      </c>
      <c r="E40" s="149">
        <v>61273</v>
      </c>
      <c r="F40" s="81">
        <v>61823</v>
      </c>
      <c r="G40" s="107" t="s">
        <v>57</v>
      </c>
      <c r="H40" s="126" t="s">
        <v>20</v>
      </c>
      <c r="I40" s="34" t="s">
        <v>67</v>
      </c>
      <c r="J40" s="10">
        <v>72737</v>
      </c>
      <c r="K40" s="59"/>
      <c r="L40" s="59"/>
      <c r="M40" s="60"/>
      <c r="O40" s="116">
        <v>4</v>
      </c>
      <c r="P40" s="81">
        <v>57973</v>
      </c>
      <c r="Q40" s="107" t="s">
        <v>57</v>
      </c>
      <c r="R40" s="126" t="s">
        <v>20</v>
      </c>
      <c r="S40" s="34" t="s">
        <v>67</v>
      </c>
      <c r="T40" s="10">
        <v>72737</v>
      </c>
      <c r="U40" s="59"/>
      <c r="V40" s="59"/>
      <c r="W40" s="60"/>
      <c r="AC40" s="34" t="s">
        <v>67</v>
      </c>
      <c r="AD40" s="40" t="e">
        <f>SUM(J40+#REF!)</f>
        <v>#REF!</v>
      </c>
      <c r="AE40" s="40" t="e">
        <f>MAX(AD40+$AE$1,ROUND(AD40*(1+#REF!),0))</f>
        <v>#REF!</v>
      </c>
    </row>
    <row r="41" spans="1:31" ht="18" customHeight="1" x14ac:dyDescent="0.2">
      <c r="A41" s="116">
        <v>3</v>
      </c>
      <c r="B41" s="81">
        <v>55914</v>
      </c>
      <c r="C41" s="105"/>
      <c r="D41" s="116">
        <v>3</v>
      </c>
      <c r="E41" s="149">
        <v>59214</v>
      </c>
      <c r="F41" s="81">
        <v>59744</v>
      </c>
      <c r="G41" s="107" t="s">
        <v>57</v>
      </c>
      <c r="H41" s="126" t="s">
        <v>20</v>
      </c>
      <c r="I41" s="34" t="s">
        <v>71</v>
      </c>
      <c r="J41" s="10">
        <v>69273</v>
      </c>
      <c r="K41" s="59"/>
      <c r="L41" s="59"/>
      <c r="M41" s="60"/>
      <c r="O41" s="116">
        <v>3</v>
      </c>
      <c r="P41" s="81">
        <v>55914</v>
      </c>
      <c r="Q41" s="107" t="s">
        <v>57</v>
      </c>
      <c r="R41" s="126" t="s">
        <v>20</v>
      </c>
      <c r="S41" s="34" t="s">
        <v>71</v>
      </c>
      <c r="T41" s="10">
        <v>69273</v>
      </c>
      <c r="U41" s="59"/>
      <c r="V41" s="59"/>
      <c r="W41" s="60"/>
      <c r="AC41" s="34" t="s">
        <v>71</v>
      </c>
      <c r="AD41" s="40" t="e">
        <f>SUM(J41+#REF!)</f>
        <v>#REF!</v>
      </c>
      <c r="AE41" s="40" t="e">
        <f>MAX(AD41+$AE$1,ROUND(AD41*(1+#REF!),0))</f>
        <v>#REF!</v>
      </c>
    </row>
    <row r="42" spans="1:31" ht="18" customHeight="1" x14ac:dyDescent="0.2">
      <c r="A42" s="116">
        <v>2</v>
      </c>
      <c r="B42" s="81">
        <v>51800</v>
      </c>
      <c r="C42" s="105"/>
      <c r="D42" s="116">
        <v>2</v>
      </c>
      <c r="E42" s="149">
        <v>55100</v>
      </c>
      <c r="F42" s="81">
        <v>55590</v>
      </c>
      <c r="G42" s="107" t="s">
        <v>57</v>
      </c>
      <c r="H42" s="126" t="s">
        <v>20</v>
      </c>
      <c r="I42" s="433" t="s">
        <v>75</v>
      </c>
      <c r="J42" s="471">
        <v>65975</v>
      </c>
      <c r="K42" s="59"/>
      <c r="L42" s="59"/>
      <c r="M42" s="60"/>
      <c r="O42" s="116">
        <v>2</v>
      </c>
      <c r="P42" s="81">
        <v>51800</v>
      </c>
      <c r="Q42" s="107" t="s">
        <v>57</v>
      </c>
      <c r="R42" s="126" t="s">
        <v>20</v>
      </c>
      <c r="S42" s="433" t="s">
        <v>75</v>
      </c>
      <c r="T42" s="471">
        <v>65975</v>
      </c>
      <c r="U42" s="59"/>
      <c r="V42" s="59"/>
      <c r="W42" s="60"/>
      <c r="AC42" s="433" t="s">
        <v>75</v>
      </c>
      <c r="AD42" s="473" t="e">
        <f>SUM(J42+#REF!)</f>
        <v>#REF!</v>
      </c>
      <c r="AE42" s="474" t="e">
        <f>MAX(AD42+$AE$1,ROUND(AD42*(1+#REF!),0))</f>
        <v>#REF!</v>
      </c>
    </row>
    <row r="43" spans="1:31" ht="18" customHeight="1" thickBot="1" x14ac:dyDescent="0.25">
      <c r="A43" s="117">
        <v>1</v>
      </c>
      <c r="B43" s="88">
        <v>48505</v>
      </c>
      <c r="C43" s="106"/>
      <c r="D43" s="122"/>
      <c r="E43" s="88"/>
      <c r="F43" s="88"/>
      <c r="G43" s="123"/>
      <c r="H43" s="127" t="s">
        <v>20</v>
      </c>
      <c r="I43" s="470"/>
      <c r="J43" s="472"/>
      <c r="K43" s="61"/>
      <c r="L43" s="61"/>
      <c r="M43" s="62"/>
      <c r="O43" s="117">
        <v>1</v>
      </c>
      <c r="P43" s="88">
        <v>48505</v>
      </c>
      <c r="Q43" s="123"/>
      <c r="R43" s="127" t="s">
        <v>20</v>
      </c>
      <c r="S43" s="470"/>
      <c r="T43" s="472"/>
      <c r="U43" s="61"/>
      <c r="V43" s="61"/>
      <c r="W43" s="62"/>
      <c r="AC43" s="433"/>
      <c r="AD43" s="473"/>
      <c r="AE43" s="474"/>
    </row>
    <row r="44" spans="1:31" x14ac:dyDescent="0.2">
      <c r="B44">
        <f>($J$40-B40)/B40*100</f>
        <v>25.467027754299416</v>
      </c>
      <c r="E44">
        <f>($J$40-E40)/E40*100</f>
        <v>18.709709007229939</v>
      </c>
      <c r="F44">
        <f>($J$40-F40)/F40*100</f>
        <v>17.653624055772124</v>
      </c>
    </row>
    <row r="45" spans="1:31" ht="15" x14ac:dyDescent="0.25">
      <c r="A45" s="7" t="s">
        <v>129</v>
      </c>
      <c r="O45" s="7" t="s">
        <v>129</v>
      </c>
    </row>
    <row r="46" spans="1:31" ht="15.75" thickBot="1" x14ac:dyDescent="0.3">
      <c r="A46" s="7" t="s">
        <v>130</v>
      </c>
      <c r="O46" s="7" t="s">
        <v>130</v>
      </c>
    </row>
    <row r="47" spans="1:31" ht="30.75" thickBot="1" x14ac:dyDescent="0.3">
      <c r="A47" s="133"/>
      <c r="B47" s="134" t="s">
        <v>131</v>
      </c>
      <c r="C47" s="135"/>
      <c r="D47" s="140"/>
      <c r="E47" s="141" t="s">
        <v>126</v>
      </c>
      <c r="F47" s="141" t="s">
        <v>127</v>
      </c>
      <c r="G47" s="135"/>
      <c r="H47" s="140"/>
      <c r="I47" s="134" t="s">
        <v>13</v>
      </c>
      <c r="J47" s="145"/>
      <c r="K47" s="145"/>
      <c r="L47" s="145"/>
      <c r="M47" s="135"/>
      <c r="O47" s="133"/>
      <c r="P47" s="134" t="s">
        <v>131</v>
      </c>
      <c r="Q47" s="135"/>
      <c r="R47" s="140"/>
      <c r="S47" s="134" t="s">
        <v>13</v>
      </c>
      <c r="T47" s="145"/>
      <c r="U47" s="145"/>
      <c r="V47" s="145"/>
      <c r="W47" s="135"/>
    </row>
    <row r="48" spans="1:31" ht="15" x14ac:dyDescent="0.25">
      <c r="A48" s="136" t="s">
        <v>14</v>
      </c>
      <c r="B48" s="129">
        <v>44652</v>
      </c>
      <c r="C48" s="137"/>
      <c r="D48" s="142" t="s">
        <v>14</v>
      </c>
      <c r="E48" s="17">
        <v>44627</v>
      </c>
      <c r="F48" s="17">
        <v>44627</v>
      </c>
      <c r="G48" s="137"/>
      <c r="H48" s="146"/>
      <c r="I48" s="128" t="s">
        <v>97</v>
      </c>
      <c r="J48" s="52">
        <v>45078</v>
      </c>
      <c r="K48" s="131"/>
      <c r="L48" s="131"/>
      <c r="M48" s="147"/>
      <c r="O48" s="136" t="s">
        <v>14</v>
      </c>
      <c r="P48" s="129">
        <v>44652</v>
      </c>
      <c r="Q48" s="137"/>
      <c r="R48" s="146"/>
      <c r="S48" s="128" t="s">
        <v>97</v>
      </c>
      <c r="T48" s="52">
        <v>45078</v>
      </c>
      <c r="U48" s="131"/>
      <c r="V48" s="131"/>
      <c r="W48" s="147"/>
      <c r="AC48" s="6" t="s">
        <v>132</v>
      </c>
      <c r="AD48" s="6"/>
      <c r="AE48" s="6"/>
    </row>
    <row r="49" spans="1:31" ht="18" customHeight="1" x14ac:dyDescent="0.2">
      <c r="A49" s="138">
        <v>3</v>
      </c>
      <c r="B49" s="81">
        <v>51800</v>
      </c>
      <c r="C49" s="121"/>
      <c r="D49" s="143">
        <v>2</v>
      </c>
      <c r="E49" s="148">
        <v>55100</v>
      </c>
      <c r="F49" s="81">
        <v>55590</v>
      </c>
      <c r="G49" s="107" t="s">
        <v>57</v>
      </c>
      <c r="H49" s="126" t="s">
        <v>20</v>
      </c>
      <c r="I49" s="34" t="s">
        <v>79</v>
      </c>
      <c r="J49" s="10">
        <v>62833</v>
      </c>
      <c r="K49" s="59"/>
      <c r="L49" s="59"/>
      <c r="M49" s="60"/>
      <c r="N49">
        <f>(J49-B49)/B49*100</f>
        <v>21.299227799227801</v>
      </c>
      <c r="O49" s="138">
        <v>3</v>
      </c>
      <c r="P49" s="81">
        <v>51800</v>
      </c>
      <c r="Q49" s="107" t="s">
        <v>57</v>
      </c>
      <c r="R49" s="126" t="s">
        <v>20</v>
      </c>
      <c r="S49" s="34" t="s">
        <v>79</v>
      </c>
      <c r="T49" s="10">
        <v>62833</v>
      </c>
      <c r="U49" s="59"/>
      <c r="V49" s="59"/>
      <c r="W49" s="60"/>
      <c r="AE49" s="42"/>
    </row>
    <row r="50" spans="1:31" ht="18" customHeight="1" x14ac:dyDescent="0.2">
      <c r="A50" s="138">
        <v>2</v>
      </c>
      <c r="B50" s="81">
        <v>48505</v>
      </c>
      <c r="C50" s="121"/>
      <c r="D50" s="143">
        <v>1</v>
      </c>
      <c r="E50" s="148">
        <v>52260</v>
      </c>
      <c r="F50" s="148">
        <v>52260</v>
      </c>
      <c r="G50" s="107" t="s">
        <v>57</v>
      </c>
      <c r="H50" s="126" t="s">
        <v>20</v>
      </c>
      <c r="I50" s="463" t="s">
        <v>82</v>
      </c>
      <c r="J50" s="465">
        <v>59842</v>
      </c>
      <c r="K50" s="59"/>
      <c r="L50" s="59"/>
      <c r="M50" s="60"/>
      <c r="O50" s="138">
        <v>2</v>
      </c>
      <c r="P50" s="81">
        <v>48505</v>
      </c>
      <c r="Q50" s="107" t="s">
        <v>57</v>
      </c>
      <c r="R50" s="126" t="s">
        <v>20</v>
      </c>
      <c r="S50" s="449" t="s">
        <v>82</v>
      </c>
      <c r="T50" s="451">
        <v>59842</v>
      </c>
      <c r="U50" s="59"/>
      <c r="V50" s="59"/>
      <c r="W50" s="60"/>
      <c r="AC50" s="34" t="s">
        <v>67</v>
      </c>
      <c r="AD50" s="10" t="e">
        <f>SUM(#REF!+#REF!)</f>
        <v>#REF!</v>
      </c>
      <c r="AE50" s="10" t="e">
        <f>MAX(AD50+$AE$1,ROUND(AD50*(1+#REF!),0))</f>
        <v>#REF!</v>
      </c>
    </row>
    <row r="51" spans="1:31" ht="18" customHeight="1" thickBot="1" x14ac:dyDescent="0.25">
      <c r="A51" s="139">
        <v>1</v>
      </c>
      <c r="B51" s="88">
        <v>45212</v>
      </c>
      <c r="C51" s="123"/>
      <c r="D51" s="144"/>
      <c r="E51" s="118"/>
      <c r="F51" s="118"/>
      <c r="G51" s="123"/>
      <c r="H51" s="127" t="s">
        <v>20</v>
      </c>
      <c r="I51" s="464"/>
      <c r="J51" s="466"/>
      <c r="K51" s="61"/>
      <c r="L51" s="61"/>
      <c r="M51" s="62"/>
      <c r="O51" s="139">
        <v>1</v>
      </c>
      <c r="P51" s="88">
        <v>45212</v>
      </c>
      <c r="Q51" s="123"/>
      <c r="R51" s="127" t="s">
        <v>20</v>
      </c>
      <c r="S51" s="450"/>
      <c r="T51" s="452"/>
      <c r="U51" s="61"/>
      <c r="V51" s="61"/>
      <c r="W51" s="62"/>
      <c r="AC51" s="34" t="s">
        <v>71</v>
      </c>
      <c r="AD51" s="10" t="e">
        <f>SUM(#REF!+#REF!)</f>
        <v>#REF!</v>
      </c>
      <c r="AE51" s="10" t="e">
        <f>MAX(AD51+$AE$1,ROUND(AD51*(1+#REF!),0))</f>
        <v>#REF!</v>
      </c>
    </row>
    <row r="52" spans="1:31" ht="15" x14ac:dyDescent="0.2">
      <c r="C52" s="15"/>
      <c r="D52" s="15"/>
      <c r="E52" s="15"/>
      <c r="F52" s="15"/>
      <c r="AC52" s="34" t="s">
        <v>75</v>
      </c>
      <c r="AD52" s="10" t="e">
        <f>SUM(#REF!+#REF!)</f>
        <v>#REF!</v>
      </c>
      <c r="AE52" s="10" t="e">
        <f>MAX(AD52+$AE$1,ROUND(AD52*(1+#REF!),0))</f>
        <v>#REF!</v>
      </c>
    </row>
    <row r="53" spans="1:31" ht="15.75" thickBot="1" x14ac:dyDescent="0.3">
      <c r="A53" s="7" t="s">
        <v>133</v>
      </c>
      <c r="C53" s="14"/>
      <c r="D53" s="14"/>
      <c r="E53" s="14"/>
      <c r="F53" s="14"/>
      <c r="O53" s="7" t="s">
        <v>133</v>
      </c>
      <c r="AC53" s="34" t="s">
        <v>79</v>
      </c>
      <c r="AD53" s="10" t="e">
        <f>SUM(J49+#REF!)</f>
        <v>#REF!</v>
      </c>
      <c r="AE53" s="10" t="e">
        <f>MAX(AD53+$AE$1,ROUND(AD53*(1+#REF!),0))</f>
        <v>#REF!</v>
      </c>
    </row>
    <row r="54" spans="1:31" ht="30.75" thickBot="1" x14ac:dyDescent="0.3">
      <c r="A54" s="133"/>
      <c r="B54" s="134" t="s">
        <v>134</v>
      </c>
      <c r="C54" s="135"/>
      <c r="D54" s="140"/>
      <c r="E54" s="141" t="s">
        <v>135</v>
      </c>
      <c r="F54" s="141" t="s">
        <v>136</v>
      </c>
      <c r="G54" s="135"/>
      <c r="H54" s="153"/>
      <c r="I54" s="134" t="s">
        <v>13</v>
      </c>
      <c r="J54" s="145"/>
      <c r="K54" s="145"/>
      <c r="L54" s="145"/>
      <c r="M54" s="135"/>
      <c r="O54" s="133"/>
      <c r="P54" s="134" t="s">
        <v>134</v>
      </c>
      <c r="Q54" s="135"/>
      <c r="R54" s="153"/>
      <c r="S54" s="134" t="s">
        <v>13</v>
      </c>
      <c r="T54" s="145"/>
      <c r="U54" s="145"/>
      <c r="V54" s="145"/>
      <c r="W54" s="135"/>
      <c r="AC54" s="34" t="s">
        <v>82</v>
      </c>
      <c r="AD54" s="10" t="e">
        <f>SUM(J50+#REF!)</f>
        <v>#REF!</v>
      </c>
      <c r="AE54" s="10" t="e">
        <f>MAX(AD54+$AE$1,ROUND(AD54*(1+#REF!),0))</f>
        <v>#REF!</v>
      </c>
    </row>
    <row r="55" spans="1:31" ht="23.25" customHeight="1" x14ac:dyDescent="0.25">
      <c r="A55" s="109" t="s">
        <v>14</v>
      </c>
      <c r="B55" s="78">
        <v>44652</v>
      </c>
      <c r="C55" s="99"/>
      <c r="D55" s="150" t="s">
        <v>14</v>
      </c>
      <c r="E55" s="151">
        <v>44627</v>
      </c>
      <c r="F55" s="151">
        <v>44627</v>
      </c>
      <c r="G55" s="73"/>
      <c r="H55" s="18"/>
      <c r="I55" s="47" t="s">
        <v>119</v>
      </c>
      <c r="J55" s="52">
        <v>45078</v>
      </c>
      <c r="K55" s="18"/>
      <c r="L55" s="18"/>
      <c r="M55" s="73"/>
      <c r="O55" s="109" t="s">
        <v>14</v>
      </c>
      <c r="P55" s="78">
        <v>44652</v>
      </c>
      <c r="Q55" s="73"/>
      <c r="R55" s="18"/>
      <c r="S55" s="47" t="s">
        <v>119</v>
      </c>
      <c r="T55" s="52">
        <v>45078</v>
      </c>
      <c r="U55" s="18"/>
      <c r="V55" s="18"/>
      <c r="W55" s="73"/>
    </row>
    <row r="56" spans="1:31" ht="18" customHeight="1" x14ac:dyDescent="0.2">
      <c r="A56" s="116">
        <v>3</v>
      </c>
      <c r="B56" s="81">
        <v>75979</v>
      </c>
      <c r="C56" s="105"/>
      <c r="D56" s="138">
        <v>3</v>
      </c>
      <c r="E56" s="16">
        <v>79279</v>
      </c>
      <c r="F56" s="16">
        <v>79279</v>
      </c>
      <c r="G56" s="107" t="s">
        <v>19</v>
      </c>
      <c r="H56" s="119" t="s">
        <v>20</v>
      </c>
      <c r="I56" s="36" t="s">
        <v>121</v>
      </c>
      <c r="J56" s="9">
        <v>87629</v>
      </c>
      <c r="K56" s="59"/>
      <c r="L56" s="59"/>
      <c r="M56" s="60"/>
      <c r="O56" s="116">
        <v>3</v>
      </c>
      <c r="P56" s="81">
        <v>75979</v>
      </c>
      <c r="Q56" s="107" t="s">
        <v>19</v>
      </c>
      <c r="R56" s="119" t="s">
        <v>20</v>
      </c>
      <c r="S56" s="36" t="s">
        <v>121</v>
      </c>
      <c r="T56" s="9">
        <v>87629</v>
      </c>
      <c r="U56" s="59"/>
      <c r="V56" s="59"/>
      <c r="W56" s="60"/>
    </row>
    <row r="57" spans="1:31" ht="18" customHeight="1" x14ac:dyDescent="0.2">
      <c r="A57" s="116">
        <v>2</v>
      </c>
      <c r="B57" s="81">
        <v>72633</v>
      </c>
      <c r="C57" s="105"/>
      <c r="D57" s="138">
        <v>2</v>
      </c>
      <c r="E57" s="16">
        <v>75933</v>
      </c>
      <c r="F57" s="16">
        <v>75933</v>
      </c>
      <c r="G57" s="107" t="s">
        <v>19</v>
      </c>
      <c r="H57" s="119" t="s">
        <v>20</v>
      </c>
      <c r="I57" s="36" t="s">
        <v>122</v>
      </c>
      <c r="J57" s="9">
        <v>85077</v>
      </c>
      <c r="K57" s="59"/>
      <c r="L57" s="59"/>
      <c r="M57" s="60"/>
      <c r="O57" s="116">
        <v>2</v>
      </c>
      <c r="P57" s="81">
        <v>72633</v>
      </c>
      <c r="Q57" s="107" t="s">
        <v>19</v>
      </c>
      <c r="R57" s="119" t="s">
        <v>20</v>
      </c>
      <c r="S57" s="36" t="s">
        <v>122</v>
      </c>
      <c r="T57" s="9">
        <v>85077</v>
      </c>
      <c r="U57" s="59"/>
      <c r="V57" s="59"/>
      <c r="W57" s="60"/>
    </row>
    <row r="58" spans="1:31" ht="18" customHeight="1" thickBot="1" x14ac:dyDescent="0.25">
      <c r="A58" s="117">
        <v>1</v>
      </c>
      <c r="B58" s="88">
        <v>69361</v>
      </c>
      <c r="C58" s="106"/>
      <c r="D58" s="139">
        <v>1</v>
      </c>
      <c r="E58" s="58">
        <v>72661</v>
      </c>
      <c r="F58" s="58">
        <v>72661</v>
      </c>
      <c r="G58" s="108" t="s">
        <v>19</v>
      </c>
      <c r="H58" s="120" t="s">
        <v>20</v>
      </c>
      <c r="I58" s="152" t="s">
        <v>123</v>
      </c>
      <c r="J58" s="75">
        <v>82599</v>
      </c>
      <c r="K58" s="61"/>
      <c r="L58" s="61"/>
      <c r="M58" s="62"/>
      <c r="O58" s="117">
        <v>1</v>
      </c>
      <c r="P58" s="88">
        <v>69361</v>
      </c>
      <c r="Q58" s="108" t="s">
        <v>19</v>
      </c>
      <c r="R58" s="120" t="s">
        <v>20</v>
      </c>
      <c r="S58" s="152" t="s">
        <v>123</v>
      </c>
      <c r="T58" s="75">
        <v>82599</v>
      </c>
      <c r="U58" s="61"/>
      <c r="V58" s="61"/>
      <c r="W58" s="62"/>
    </row>
    <row r="59" spans="1:31" x14ac:dyDescent="0.2">
      <c r="AC59" s="36" t="s">
        <v>120</v>
      </c>
      <c r="AD59" s="37" t="e">
        <f>SUM(J55+#REF!)</f>
        <v>#REF!</v>
      </c>
      <c r="AE59" s="37" t="e">
        <f>MAX(AD59+$AE$1,ROUND(AD59*(1+#REF!),0))</f>
        <v>#REF!</v>
      </c>
    </row>
    <row r="60" spans="1:31" ht="16.5" thickBot="1" x14ac:dyDescent="0.3">
      <c r="A60" s="2" t="s">
        <v>137</v>
      </c>
      <c r="O60" s="2" t="s">
        <v>137</v>
      </c>
      <c r="AC60" s="36" t="s">
        <v>121</v>
      </c>
      <c r="AD60" s="37" t="e">
        <f>SUM(J56+#REF!)</f>
        <v>#REF!</v>
      </c>
      <c r="AE60" s="37" t="e">
        <f>MAX(AD60+$AE$1,ROUND(AD60*(1+#REF!),0))</f>
        <v>#REF!</v>
      </c>
    </row>
    <row r="61" spans="1:31" ht="30.75" thickBot="1" x14ac:dyDescent="0.3">
      <c r="A61" s="133"/>
      <c r="B61" s="134" t="s">
        <v>138</v>
      </c>
      <c r="C61" s="157"/>
      <c r="D61" s="140"/>
      <c r="E61" s="141" t="s">
        <v>139</v>
      </c>
      <c r="F61" s="141" t="s">
        <v>140</v>
      </c>
      <c r="G61" s="135"/>
      <c r="H61" s="153"/>
      <c r="I61" s="134" t="s">
        <v>13</v>
      </c>
      <c r="J61" s="145"/>
      <c r="K61" s="145"/>
      <c r="L61" s="145"/>
      <c r="M61" s="135"/>
      <c r="O61" s="133"/>
      <c r="P61" s="134" t="s">
        <v>138</v>
      </c>
      <c r="Q61" s="135"/>
      <c r="R61" s="153"/>
      <c r="S61" s="134" t="s">
        <v>13</v>
      </c>
      <c r="T61" s="145"/>
      <c r="U61" s="145"/>
      <c r="V61" s="145"/>
      <c r="W61" s="135"/>
      <c r="AC61" s="36"/>
      <c r="AD61" s="37"/>
      <c r="AE61" s="37"/>
    </row>
    <row r="62" spans="1:31" ht="15" x14ac:dyDescent="0.25">
      <c r="A62" s="109" t="s">
        <v>14</v>
      </c>
      <c r="B62" s="78">
        <v>44652</v>
      </c>
      <c r="C62" s="46"/>
      <c r="D62" s="150" t="s">
        <v>14</v>
      </c>
      <c r="E62" s="151">
        <v>44627</v>
      </c>
      <c r="F62" s="151">
        <v>44627</v>
      </c>
      <c r="G62" s="73"/>
      <c r="H62" s="18"/>
      <c r="I62" s="110" t="s">
        <v>94</v>
      </c>
      <c r="J62" s="52">
        <v>45078</v>
      </c>
      <c r="K62" s="18"/>
      <c r="L62" s="297"/>
      <c r="M62" s="292">
        <v>45078</v>
      </c>
      <c r="O62" s="109" t="s">
        <v>14</v>
      </c>
      <c r="P62" s="78">
        <v>44652</v>
      </c>
      <c r="Q62" s="73"/>
      <c r="R62" s="18"/>
      <c r="S62" s="110" t="s">
        <v>94</v>
      </c>
      <c r="T62" s="52">
        <v>45078</v>
      </c>
      <c r="U62" s="18"/>
      <c r="V62" s="297"/>
      <c r="W62" s="292">
        <v>45078</v>
      </c>
      <c r="AC62" s="36" t="s">
        <v>122</v>
      </c>
      <c r="AD62" s="37" t="e">
        <f>SUM(J57+#REF!)</f>
        <v>#REF!</v>
      </c>
      <c r="AE62" s="37" t="e">
        <f>MAX(AD62+$AE$1,ROUND(AD62*(1+#REF!),0))</f>
        <v>#REF!</v>
      </c>
    </row>
    <row r="63" spans="1:31" ht="18" customHeight="1" x14ac:dyDescent="0.2">
      <c r="A63" s="154">
        <v>8</v>
      </c>
      <c r="B63" s="81">
        <v>69141</v>
      </c>
      <c r="C63" s="158"/>
      <c r="D63" s="154">
        <v>8</v>
      </c>
      <c r="E63" s="81">
        <v>72441</v>
      </c>
      <c r="F63" s="149">
        <v>73102</v>
      </c>
      <c r="G63" s="121"/>
      <c r="H63" s="119" t="s">
        <v>20</v>
      </c>
      <c r="K63" s="453" t="s">
        <v>122</v>
      </c>
      <c r="L63" s="453"/>
      <c r="M63" s="298">
        <v>85077</v>
      </c>
      <c r="O63" s="154">
        <v>8</v>
      </c>
      <c r="P63" s="81">
        <v>69141</v>
      </c>
      <c r="Q63" s="121"/>
      <c r="R63" s="119" t="s">
        <v>20</v>
      </c>
      <c r="U63" s="453" t="s">
        <v>122</v>
      </c>
      <c r="V63" s="453"/>
      <c r="W63" s="298">
        <v>85077</v>
      </c>
      <c r="AC63" s="38" t="s">
        <v>123</v>
      </c>
      <c r="AD63" s="37" t="e">
        <f>SUM(J58+#REF!)</f>
        <v>#REF!</v>
      </c>
      <c r="AE63" s="37" t="e">
        <f>MAX(AD63+$AE$1,ROUND(AD63*(1+#REF!),0))</f>
        <v>#REF!</v>
      </c>
    </row>
    <row r="64" spans="1:31" ht="18" customHeight="1" x14ac:dyDescent="0.2">
      <c r="A64" s="154">
        <v>7</v>
      </c>
      <c r="B64" s="81">
        <v>66771</v>
      </c>
      <c r="C64" s="158"/>
      <c r="D64" s="154">
        <v>7</v>
      </c>
      <c r="E64" s="81">
        <v>70071</v>
      </c>
      <c r="F64" s="149">
        <v>70709</v>
      </c>
      <c r="G64" s="121"/>
      <c r="H64" s="119" t="s">
        <v>20</v>
      </c>
      <c r="K64" s="453" t="s">
        <v>123</v>
      </c>
      <c r="L64" s="453"/>
      <c r="M64" s="298">
        <v>82599</v>
      </c>
      <c r="O64" s="154">
        <v>7</v>
      </c>
      <c r="P64" s="81">
        <v>66771</v>
      </c>
      <c r="Q64" s="121"/>
      <c r="R64" s="119" t="s">
        <v>20</v>
      </c>
      <c r="U64" s="453" t="s">
        <v>123</v>
      </c>
      <c r="V64" s="453"/>
      <c r="W64" s="298">
        <v>82599</v>
      </c>
    </row>
    <row r="65" spans="1:31" ht="18" customHeight="1" x14ac:dyDescent="0.2">
      <c r="A65" s="154">
        <v>6</v>
      </c>
      <c r="B65" s="81">
        <v>64356</v>
      </c>
      <c r="C65" s="158"/>
      <c r="D65" s="154">
        <v>6</v>
      </c>
      <c r="E65" s="81">
        <v>67656</v>
      </c>
      <c r="F65" s="149">
        <v>68269</v>
      </c>
      <c r="G65" s="121"/>
      <c r="H65" s="119" t="s">
        <v>20</v>
      </c>
      <c r="I65" s="34" t="s">
        <v>61</v>
      </c>
      <c r="J65" s="10">
        <v>80193</v>
      </c>
      <c r="K65" s="59"/>
      <c r="L65" s="59"/>
      <c r="M65" s="60"/>
      <c r="O65" s="154">
        <v>6</v>
      </c>
      <c r="P65" s="81">
        <v>64356</v>
      </c>
      <c r="Q65" s="121"/>
      <c r="R65" s="119" t="s">
        <v>20</v>
      </c>
      <c r="S65" s="34" t="s">
        <v>61</v>
      </c>
      <c r="T65" s="10">
        <v>80193</v>
      </c>
      <c r="U65" s="59"/>
      <c r="V65" s="59"/>
      <c r="W65" s="60"/>
    </row>
    <row r="66" spans="1:31" ht="18" customHeight="1" x14ac:dyDescent="0.2">
      <c r="A66" s="154">
        <v>5</v>
      </c>
      <c r="B66" s="81">
        <v>61942</v>
      </c>
      <c r="C66" s="158"/>
      <c r="D66" s="154">
        <v>5</v>
      </c>
      <c r="E66" s="81">
        <v>65242</v>
      </c>
      <c r="F66" s="149">
        <v>65831</v>
      </c>
      <c r="G66" s="121"/>
      <c r="H66" s="119" t="s">
        <v>20</v>
      </c>
      <c r="I66" s="34" t="s">
        <v>64</v>
      </c>
      <c r="J66" s="10">
        <v>76374</v>
      </c>
      <c r="K66" s="59"/>
      <c r="L66" s="59"/>
      <c r="M66" s="60"/>
      <c r="O66" s="154">
        <v>5</v>
      </c>
      <c r="P66" s="81">
        <v>61942</v>
      </c>
      <c r="Q66" s="121"/>
      <c r="R66" s="119" t="s">
        <v>20</v>
      </c>
      <c r="S66" s="34" t="s">
        <v>64</v>
      </c>
      <c r="T66" s="10">
        <v>76374</v>
      </c>
      <c r="U66" s="59"/>
      <c r="V66" s="59"/>
      <c r="W66" s="60"/>
      <c r="AC66" s="6" t="s">
        <v>128</v>
      </c>
      <c r="AD66" s="6"/>
      <c r="AE66" s="6"/>
    </row>
    <row r="67" spans="1:31" ht="18" customHeight="1" x14ac:dyDescent="0.2">
      <c r="A67" s="154">
        <v>4</v>
      </c>
      <c r="B67" s="81">
        <v>59506</v>
      </c>
      <c r="C67" s="158"/>
      <c r="D67" s="154">
        <v>4</v>
      </c>
      <c r="E67" s="81">
        <v>62806</v>
      </c>
      <c r="F67" s="149">
        <v>63372</v>
      </c>
      <c r="G67" s="121"/>
      <c r="H67" s="119" t="s">
        <v>20</v>
      </c>
      <c r="I67" s="34" t="s">
        <v>67</v>
      </c>
      <c r="J67" s="10">
        <v>72737</v>
      </c>
      <c r="K67" s="59"/>
      <c r="L67" s="59"/>
      <c r="M67" s="60"/>
      <c r="O67" s="154">
        <v>4</v>
      </c>
      <c r="P67" s="81">
        <v>59506</v>
      </c>
      <c r="Q67" s="121"/>
      <c r="R67" s="119" t="s">
        <v>20</v>
      </c>
      <c r="S67" s="34" t="s">
        <v>67</v>
      </c>
      <c r="T67" s="10">
        <v>72737</v>
      </c>
      <c r="U67" s="59"/>
      <c r="V67" s="59"/>
      <c r="W67" s="60"/>
      <c r="AC67" s="34" t="s">
        <v>61</v>
      </c>
      <c r="AD67" s="40" t="e">
        <f>SUM(J65+#REF!)</f>
        <v>#REF!</v>
      </c>
      <c r="AE67" s="40" t="e">
        <f>MAX(AD67+$AE$1,ROUND(AD67*(1+#REF!),0))</f>
        <v>#REF!</v>
      </c>
    </row>
    <row r="68" spans="1:31" ht="18" customHeight="1" x14ac:dyDescent="0.2">
      <c r="A68" s="154">
        <v>3</v>
      </c>
      <c r="B68" s="81">
        <v>56125</v>
      </c>
      <c r="C68" s="158"/>
      <c r="D68" s="154">
        <v>3</v>
      </c>
      <c r="E68" s="81">
        <v>59425</v>
      </c>
      <c r="F68" s="149">
        <v>59958</v>
      </c>
      <c r="G68" s="121"/>
      <c r="H68" s="119" t="s">
        <v>20</v>
      </c>
      <c r="I68" s="34" t="s">
        <v>71</v>
      </c>
      <c r="J68" s="10">
        <v>69273</v>
      </c>
      <c r="K68" s="59"/>
      <c r="L68" s="59"/>
      <c r="M68" s="60"/>
      <c r="O68" s="154">
        <v>3</v>
      </c>
      <c r="P68" s="81">
        <v>56125</v>
      </c>
      <c r="Q68" s="121"/>
      <c r="R68" s="119" t="s">
        <v>20</v>
      </c>
      <c r="S68" s="34" t="s">
        <v>71</v>
      </c>
      <c r="T68" s="10">
        <v>69273</v>
      </c>
      <c r="U68" s="59"/>
      <c r="V68" s="59"/>
      <c r="W68" s="60"/>
      <c r="AC68" s="34" t="s">
        <v>64</v>
      </c>
      <c r="AD68" s="40" t="e">
        <f>SUM(J66+#REF!)</f>
        <v>#REF!</v>
      </c>
      <c r="AE68" s="40" t="e">
        <f>MAX(AD68+$AE$1,ROUND(AD68*(1+#REF!),0))</f>
        <v>#REF!</v>
      </c>
    </row>
    <row r="69" spans="1:31" ht="18" customHeight="1" x14ac:dyDescent="0.2">
      <c r="A69" s="154">
        <v>2</v>
      </c>
      <c r="B69" s="81">
        <v>53240</v>
      </c>
      <c r="C69" s="158"/>
      <c r="D69" s="154">
        <v>2</v>
      </c>
      <c r="E69" s="81">
        <v>56540</v>
      </c>
      <c r="F69" s="149">
        <v>57042</v>
      </c>
      <c r="G69" s="121"/>
      <c r="H69" s="119" t="s">
        <v>20</v>
      </c>
      <c r="I69" s="435" t="s">
        <v>75</v>
      </c>
      <c r="J69" s="454">
        <v>65975</v>
      </c>
      <c r="K69" s="59"/>
      <c r="L69" s="59"/>
      <c r="M69" s="60"/>
      <c r="O69" s="154">
        <v>2</v>
      </c>
      <c r="P69" s="81">
        <v>53240</v>
      </c>
      <c r="Q69" s="121"/>
      <c r="R69" s="119" t="s">
        <v>20</v>
      </c>
      <c r="S69" s="435" t="s">
        <v>75</v>
      </c>
      <c r="T69" s="454">
        <v>65975</v>
      </c>
      <c r="U69" s="59"/>
      <c r="V69" s="59"/>
      <c r="W69" s="60"/>
      <c r="AC69" s="34" t="s">
        <v>67</v>
      </c>
      <c r="AD69" s="40" t="e">
        <f>SUM(J67+#REF!)</f>
        <v>#REF!</v>
      </c>
      <c r="AE69" s="40" t="e">
        <f>MAX(AD69+$AE$1,ROUND(AD69*(1+#REF!),0))</f>
        <v>#REF!</v>
      </c>
    </row>
    <row r="70" spans="1:31" ht="18" customHeight="1" thickBot="1" x14ac:dyDescent="0.25">
      <c r="A70" s="155">
        <v>1</v>
      </c>
      <c r="B70" s="88">
        <v>50540</v>
      </c>
      <c r="C70" s="159"/>
      <c r="D70" s="155">
        <v>1</v>
      </c>
      <c r="E70" s="88">
        <v>53840</v>
      </c>
      <c r="F70" s="156">
        <v>54317</v>
      </c>
      <c r="G70" s="123"/>
      <c r="H70" s="120" t="s">
        <v>20</v>
      </c>
      <c r="I70" s="436"/>
      <c r="J70" s="455"/>
      <c r="K70" s="61"/>
      <c r="L70" s="61"/>
      <c r="M70" s="62"/>
      <c r="O70" s="155">
        <v>1</v>
      </c>
      <c r="P70" s="88">
        <v>50540</v>
      </c>
      <c r="Q70" s="123"/>
      <c r="R70" s="120" t="s">
        <v>20</v>
      </c>
      <c r="S70" s="436"/>
      <c r="T70" s="455"/>
      <c r="U70" s="61"/>
      <c r="V70" s="61"/>
      <c r="W70" s="62"/>
      <c r="AC70" s="34" t="s">
        <v>71</v>
      </c>
      <c r="AD70" s="40" t="e">
        <f>SUM(J68+#REF!)</f>
        <v>#REF!</v>
      </c>
      <c r="AE70" s="40" t="e">
        <f>MAX(AD70+$AE$1,ROUND(AD70*(1+#REF!),0))</f>
        <v>#REF!</v>
      </c>
    </row>
    <row r="71" spans="1:31" ht="15.75" customHeight="1" x14ac:dyDescent="0.2">
      <c r="B71">
        <f>($J$65-B65)/B65*100</f>
        <v>24.608428118590343</v>
      </c>
      <c r="E71">
        <f>($J$65-E65)/E65*100</f>
        <v>18.5305072720823</v>
      </c>
      <c r="F71">
        <f>($J$65-F65)/F65*100</f>
        <v>17.466199885746093</v>
      </c>
      <c r="AC71" s="433" t="s">
        <v>75</v>
      </c>
      <c r="AD71" s="467" t="e">
        <f>SUM(J69+#REF!)</f>
        <v>#REF!</v>
      </c>
      <c r="AE71" s="460" t="e">
        <f>MAX(AD71+$AE$1,ROUND(AD71*(1+#REF!),0))</f>
        <v>#REF!</v>
      </c>
    </row>
    <row r="72" spans="1:31" ht="15.75" customHeight="1" x14ac:dyDescent="0.2">
      <c r="AC72" s="433"/>
      <c r="AD72" s="468"/>
      <c r="AE72" s="461"/>
    </row>
    <row r="73" spans="1:31" ht="15.75" customHeight="1" x14ac:dyDescent="0.2">
      <c r="AC73" s="433"/>
      <c r="AD73" s="468"/>
      <c r="AE73" s="461"/>
    </row>
    <row r="74" spans="1:31" ht="15.75" customHeight="1" x14ac:dyDescent="0.2">
      <c r="AC74" s="433"/>
      <c r="AD74" s="469"/>
      <c r="AE74" s="462"/>
    </row>
  </sheetData>
  <mergeCells count="30">
    <mergeCell ref="AE42:AE43"/>
    <mergeCell ref="AO5:AO7"/>
    <mergeCell ref="AL7:AL9"/>
    <mergeCell ref="AI9:AI11"/>
    <mergeCell ref="K11:K13"/>
    <mergeCell ref="AF11:AF13"/>
    <mergeCell ref="S42:S43"/>
    <mergeCell ref="T42:T43"/>
    <mergeCell ref="I6:J10"/>
    <mergeCell ref="AE71:AE74"/>
    <mergeCell ref="K7:K8"/>
    <mergeCell ref="K9:K10"/>
    <mergeCell ref="I69:I70"/>
    <mergeCell ref="J69:J70"/>
    <mergeCell ref="K63:L63"/>
    <mergeCell ref="K64:L64"/>
    <mergeCell ref="I50:I51"/>
    <mergeCell ref="J50:J51"/>
    <mergeCell ref="AC71:AC74"/>
    <mergeCell ref="AD71:AD74"/>
    <mergeCell ref="I42:I43"/>
    <mergeCell ref="J42:J43"/>
    <mergeCell ref="AC42:AC43"/>
    <mergeCell ref="AD42:AD43"/>
    <mergeCell ref="S50:S51"/>
    <mergeCell ref="T50:T51"/>
    <mergeCell ref="U63:V63"/>
    <mergeCell ref="U64:V64"/>
    <mergeCell ref="S69:S70"/>
    <mergeCell ref="T69:T70"/>
  </mergeCells>
  <pageMargins left="0.70866141732283472" right="0.70866141732283472" top="0.74803149606299213" bottom="0.74803149606299213" header="0.31496062992125984" footer="0.31496062992125984"/>
  <pageSetup paperSize="8" scale="6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35CAF-70D3-4D34-8814-298331985120}">
  <sheetPr>
    <pageSetUpPr fitToPage="1"/>
  </sheetPr>
  <dimension ref="A1:V37"/>
  <sheetViews>
    <sheetView zoomScale="70" zoomScaleNormal="70" workbookViewId="0">
      <selection activeCell="V15" sqref="V15"/>
    </sheetView>
  </sheetViews>
  <sheetFormatPr defaultRowHeight="14.25" x14ac:dyDescent="0.2"/>
  <cols>
    <col min="1" max="1" width="6" customWidth="1"/>
    <col min="2" max="3" width="11.25" customWidth="1"/>
    <col min="4" max="4" width="5.875" customWidth="1"/>
    <col min="5" max="5" width="8.375" customWidth="1"/>
    <col min="6" max="6" width="10.625" customWidth="1"/>
    <col min="7" max="8" width="6.125" style="13" customWidth="1"/>
    <col min="9" max="9" width="10.875" style="13" customWidth="1"/>
    <col min="10" max="10" width="6.125" style="13" customWidth="1"/>
    <col min="11" max="11" width="7.625" style="13" customWidth="1"/>
    <col min="12" max="12" width="10.75" style="13" customWidth="1"/>
    <col min="13" max="13" width="6.75" style="13" customWidth="1"/>
    <col min="14" max="14" width="7" style="13" customWidth="1"/>
    <col min="15" max="15" width="10.625" style="13" customWidth="1"/>
    <col min="16" max="16" width="6.125" style="13" customWidth="1"/>
    <col min="18" max="18" width="18.75" customWidth="1"/>
    <col min="19" max="19" width="10.75" customWidth="1"/>
    <col min="20" max="20" width="21.5" customWidth="1"/>
    <col min="21" max="21" width="13.75" customWidth="1"/>
  </cols>
  <sheetData>
    <row r="1" spans="1:22" ht="18" x14ac:dyDescent="0.25">
      <c r="A1" s="1" t="s">
        <v>141</v>
      </c>
    </row>
    <row r="3" spans="1:22" ht="15.75" thickBot="1" x14ac:dyDescent="0.3">
      <c r="A3" s="7" t="s">
        <v>142</v>
      </c>
    </row>
    <row r="4" spans="1:22" s="182" customFormat="1" ht="45.75" thickBot="1" x14ac:dyDescent="0.25">
      <c r="A4" s="357"/>
      <c r="B4" s="358" t="s">
        <v>126</v>
      </c>
      <c r="C4" s="358" t="s">
        <v>127</v>
      </c>
      <c r="D4" s="359"/>
      <c r="E4" s="371" t="s">
        <v>143</v>
      </c>
      <c r="F4" s="372"/>
      <c r="G4" s="373"/>
      <c r="H4" s="360" t="s">
        <v>144</v>
      </c>
      <c r="I4" s="363"/>
      <c r="J4" s="364"/>
      <c r="K4" s="360" t="s">
        <v>145</v>
      </c>
      <c r="L4" s="363"/>
      <c r="M4" s="364"/>
      <c r="N4" s="360" t="s">
        <v>146</v>
      </c>
      <c r="O4" s="374"/>
      <c r="P4" s="375"/>
      <c r="Q4" s="373"/>
      <c r="R4" s="376" t="s">
        <v>13</v>
      </c>
      <c r="S4" s="377"/>
      <c r="T4" s="366"/>
      <c r="U4" s="378"/>
    </row>
    <row r="5" spans="1:22" s="182" customFormat="1" ht="15" x14ac:dyDescent="0.25">
      <c r="A5" s="178" t="s">
        <v>14</v>
      </c>
      <c r="B5" s="179">
        <v>44627</v>
      </c>
      <c r="C5" s="180">
        <v>44627</v>
      </c>
      <c r="D5" s="181"/>
      <c r="E5" s="233" t="s">
        <v>14</v>
      </c>
      <c r="F5" s="46">
        <v>44746</v>
      </c>
      <c r="G5" s="181"/>
      <c r="H5" s="235" t="s">
        <v>14</v>
      </c>
      <c r="I5" s="187">
        <v>44669</v>
      </c>
      <c r="J5" s="181"/>
      <c r="K5" s="235" t="s">
        <v>14</v>
      </c>
      <c r="L5" s="187">
        <v>44866</v>
      </c>
      <c r="M5" s="181"/>
      <c r="N5" s="235" t="s">
        <v>14</v>
      </c>
      <c r="O5" s="187">
        <v>44454</v>
      </c>
      <c r="P5" s="181"/>
      <c r="Q5" s="181"/>
      <c r="R5" s="259" t="s">
        <v>94</v>
      </c>
      <c r="S5" s="226">
        <v>45078</v>
      </c>
      <c r="T5" s="47" t="s">
        <v>119</v>
      </c>
      <c r="U5" s="184">
        <v>45078</v>
      </c>
    </row>
    <row r="6" spans="1:22" ht="17.25" customHeight="1" x14ac:dyDescent="0.25">
      <c r="A6" s="172"/>
      <c r="B6" s="11"/>
      <c r="C6" s="11"/>
      <c r="D6" s="121"/>
      <c r="E6" s="116">
        <v>9</v>
      </c>
      <c r="F6" s="225">
        <v>81542</v>
      </c>
      <c r="G6" s="124" t="s">
        <v>147</v>
      </c>
      <c r="H6" s="143">
        <v>10</v>
      </c>
      <c r="I6" s="225">
        <v>81542</v>
      </c>
      <c r="J6" s="124"/>
      <c r="K6" s="116">
        <v>9</v>
      </c>
      <c r="L6" s="225">
        <v>81542</v>
      </c>
      <c r="M6" s="124"/>
      <c r="N6" s="143"/>
      <c r="O6" s="6"/>
      <c r="P6" s="124"/>
      <c r="Q6" s="126" t="s">
        <v>20</v>
      </c>
      <c r="R6" s="132"/>
      <c r="S6" s="11"/>
      <c r="T6" s="258" t="s">
        <v>122</v>
      </c>
      <c r="U6" s="227">
        <v>85077</v>
      </c>
      <c r="V6" t="s">
        <v>95</v>
      </c>
    </row>
    <row r="7" spans="1:22" ht="17.25" customHeight="1" x14ac:dyDescent="0.25">
      <c r="A7" s="172"/>
      <c r="B7" s="11"/>
      <c r="C7" s="11"/>
      <c r="D7" s="121"/>
      <c r="E7" s="116">
        <v>8</v>
      </c>
      <c r="F7" s="225">
        <v>77493</v>
      </c>
      <c r="G7" s="124" t="s">
        <v>147</v>
      </c>
      <c r="H7" s="143">
        <v>9</v>
      </c>
      <c r="I7" s="225">
        <v>77493</v>
      </c>
      <c r="J7" s="124"/>
      <c r="K7" s="116">
        <v>8</v>
      </c>
      <c r="L7" s="225">
        <v>77493</v>
      </c>
      <c r="M7" s="124"/>
      <c r="N7" s="143"/>
      <c r="O7" s="6"/>
      <c r="P7" s="124"/>
      <c r="Q7" s="126" t="s">
        <v>20</v>
      </c>
      <c r="R7" s="132"/>
      <c r="S7" s="11"/>
      <c r="T7" s="5" t="s">
        <v>123</v>
      </c>
      <c r="U7" s="227">
        <v>82599</v>
      </c>
      <c r="V7" t="s">
        <v>95</v>
      </c>
    </row>
    <row r="8" spans="1:22" ht="17.25" customHeight="1" x14ac:dyDescent="0.2">
      <c r="A8" s="172"/>
      <c r="B8" s="11"/>
      <c r="C8" s="11"/>
      <c r="D8" s="121"/>
      <c r="E8" s="116">
        <v>7</v>
      </c>
      <c r="F8" s="225">
        <v>74712</v>
      </c>
      <c r="G8" s="124" t="s">
        <v>19</v>
      </c>
      <c r="H8" s="143">
        <v>8</v>
      </c>
      <c r="I8" s="225">
        <v>74712</v>
      </c>
      <c r="J8" s="124"/>
      <c r="K8" s="116">
        <v>7</v>
      </c>
      <c r="L8" s="225">
        <v>74712</v>
      </c>
      <c r="M8" s="124"/>
      <c r="N8" s="143">
        <v>8</v>
      </c>
      <c r="O8" s="263">
        <v>70512</v>
      </c>
      <c r="P8" s="124" t="s">
        <v>19</v>
      </c>
      <c r="Q8" s="126" t="s">
        <v>20</v>
      </c>
      <c r="R8" s="480" t="s">
        <v>61</v>
      </c>
      <c r="S8" s="471">
        <v>80193</v>
      </c>
      <c r="T8" s="59"/>
      <c r="U8" s="60"/>
    </row>
    <row r="9" spans="1:22" ht="17.25" customHeight="1" x14ac:dyDescent="0.2">
      <c r="A9" s="172"/>
      <c r="B9" s="11"/>
      <c r="C9" s="11"/>
      <c r="D9" s="121"/>
      <c r="E9" s="116">
        <v>6</v>
      </c>
      <c r="F9" s="225">
        <v>71395</v>
      </c>
      <c r="G9" s="124" t="s">
        <v>19</v>
      </c>
      <c r="H9" s="143">
        <v>7</v>
      </c>
      <c r="I9" s="225">
        <v>71395</v>
      </c>
      <c r="J9" s="124"/>
      <c r="K9" s="116">
        <v>6</v>
      </c>
      <c r="L9" s="225">
        <v>71395</v>
      </c>
      <c r="M9" s="124"/>
      <c r="N9" s="143">
        <v>7</v>
      </c>
      <c r="O9" s="263">
        <v>67195</v>
      </c>
      <c r="P9" s="124" t="s">
        <v>19</v>
      </c>
      <c r="Q9" s="126" t="s">
        <v>20</v>
      </c>
      <c r="R9" s="480"/>
      <c r="S9" s="471"/>
      <c r="T9" s="59"/>
      <c r="U9" s="60"/>
    </row>
    <row r="10" spans="1:22" ht="17.25" customHeight="1" x14ac:dyDescent="0.2">
      <c r="A10" s="172"/>
      <c r="B10" s="11"/>
      <c r="C10" s="11"/>
      <c r="D10" s="121"/>
      <c r="E10" s="116">
        <v>5</v>
      </c>
      <c r="F10" s="225">
        <v>68373</v>
      </c>
      <c r="G10" s="124" t="s">
        <v>19</v>
      </c>
      <c r="H10" s="143">
        <v>6</v>
      </c>
      <c r="I10" s="225">
        <v>68373</v>
      </c>
      <c r="J10" s="124"/>
      <c r="K10" s="116">
        <v>5</v>
      </c>
      <c r="L10" s="225">
        <v>68373</v>
      </c>
      <c r="M10" s="124"/>
      <c r="N10" s="143">
        <v>6</v>
      </c>
      <c r="O10" s="263">
        <v>64173</v>
      </c>
      <c r="P10" s="124" t="s">
        <v>19</v>
      </c>
      <c r="Q10" s="126" t="s">
        <v>20</v>
      </c>
      <c r="R10" s="480"/>
      <c r="S10" s="471"/>
      <c r="T10" s="59"/>
      <c r="U10" s="60"/>
    </row>
    <row r="11" spans="1:22" ht="17.25" customHeight="1" x14ac:dyDescent="0.2">
      <c r="A11" s="161">
        <v>5</v>
      </c>
      <c r="B11" s="175">
        <v>65390</v>
      </c>
      <c r="C11" s="175">
        <v>65981</v>
      </c>
      <c r="D11" s="176" t="s">
        <v>19</v>
      </c>
      <c r="E11" s="116">
        <v>4</v>
      </c>
      <c r="F11" s="225">
        <v>65981</v>
      </c>
      <c r="G11" s="124" t="s">
        <v>19</v>
      </c>
      <c r="H11" s="143">
        <v>5</v>
      </c>
      <c r="I11" s="225">
        <v>65981</v>
      </c>
      <c r="J11" s="176" t="s">
        <v>19</v>
      </c>
      <c r="K11" s="116">
        <v>4</v>
      </c>
      <c r="L11" s="225">
        <v>65981</v>
      </c>
      <c r="M11" s="124"/>
      <c r="N11" s="143">
        <v>5</v>
      </c>
      <c r="O11" s="39">
        <v>61781</v>
      </c>
      <c r="P11" s="107" t="s">
        <v>19</v>
      </c>
      <c r="Q11" s="126" t="s">
        <v>20</v>
      </c>
      <c r="R11" s="261" t="s">
        <v>64</v>
      </c>
      <c r="S11" s="10">
        <v>76374</v>
      </c>
      <c r="T11" s="59"/>
      <c r="U11" s="60"/>
    </row>
    <row r="12" spans="1:22" ht="17.25" customHeight="1" x14ac:dyDescent="0.2">
      <c r="A12" s="161">
        <v>4</v>
      </c>
      <c r="B12" s="175">
        <v>61273</v>
      </c>
      <c r="C12" s="175">
        <v>61823</v>
      </c>
      <c r="D12" s="176" t="s">
        <v>57</v>
      </c>
      <c r="E12" s="116">
        <v>3</v>
      </c>
      <c r="F12" s="225">
        <v>61823</v>
      </c>
      <c r="G12" s="124" t="s">
        <v>57</v>
      </c>
      <c r="H12" s="143">
        <v>4</v>
      </c>
      <c r="I12" s="225">
        <v>61823</v>
      </c>
      <c r="J12" s="176" t="s">
        <v>57</v>
      </c>
      <c r="K12" s="116">
        <v>3</v>
      </c>
      <c r="L12" s="225">
        <v>61823</v>
      </c>
      <c r="M12" s="124"/>
      <c r="N12" s="143">
        <v>4</v>
      </c>
      <c r="O12" s="39">
        <v>57623</v>
      </c>
      <c r="P12" s="124" t="s">
        <v>57</v>
      </c>
      <c r="Q12" s="126" t="s">
        <v>20</v>
      </c>
      <c r="R12" s="261" t="s">
        <v>67</v>
      </c>
      <c r="S12" s="385">
        <v>72737</v>
      </c>
      <c r="U12" s="356"/>
    </row>
    <row r="13" spans="1:22" ht="17.25" customHeight="1" x14ac:dyDescent="0.2">
      <c r="A13" s="161">
        <v>3</v>
      </c>
      <c r="B13" s="175">
        <v>59214</v>
      </c>
      <c r="C13" s="175">
        <v>59744</v>
      </c>
      <c r="D13" s="176" t="s">
        <v>57</v>
      </c>
      <c r="E13" s="116">
        <v>2</v>
      </c>
      <c r="F13" s="225">
        <v>59744</v>
      </c>
      <c r="G13" s="124" t="s">
        <v>57</v>
      </c>
      <c r="H13" s="143">
        <v>3</v>
      </c>
      <c r="I13" s="225">
        <v>59744</v>
      </c>
      <c r="J13" s="176" t="s">
        <v>57</v>
      </c>
      <c r="K13" s="116">
        <v>2</v>
      </c>
      <c r="L13" s="225">
        <v>59744</v>
      </c>
      <c r="M13" s="124"/>
      <c r="N13" s="143">
        <v>3</v>
      </c>
      <c r="O13" s="39">
        <v>55554</v>
      </c>
      <c r="P13" s="124" t="s">
        <v>57</v>
      </c>
      <c r="Q13" s="126" t="s">
        <v>20</v>
      </c>
      <c r="R13" s="261" t="s">
        <v>71</v>
      </c>
      <c r="S13" s="10">
        <v>69273</v>
      </c>
      <c r="T13" s="59"/>
      <c r="U13" s="60"/>
    </row>
    <row r="14" spans="1:22" ht="17.25" customHeight="1" x14ac:dyDescent="0.2">
      <c r="A14" s="86">
        <v>2</v>
      </c>
      <c r="B14" s="149">
        <v>55100</v>
      </c>
      <c r="C14" s="149">
        <v>55590</v>
      </c>
      <c r="D14" s="101" t="s">
        <v>57</v>
      </c>
      <c r="E14" s="116">
        <v>1</v>
      </c>
      <c r="F14" s="225">
        <v>55590</v>
      </c>
      <c r="G14" s="124" t="s">
        <v>57</v>
      </c>
      <c r="H14" s="143">
        <v>2</v>
      </c>
      <c r="I14" s="225">
        <v>55590</v>
      </c>
      <c r="J14" s="101" t="s">
        <v>57</v>
      </c>
      <c r="K14" s="116">
        <v>1</v>
      </c>
      <c r="L14" s="225">
        <v>55590</v>
      </c>
      <c r="M14" s="124"/>
      <c r="N14" s="143">
        <v>2</v>
      </c>
      <c r="O14" s="39">
        <v>51390</v>
      </c>
      <c r="P14" s="124" t="s">
        <v>57</v>
      </c>
      <c r="Q14" s="126" t="s">
        <v>20</v>
      </c>
      <c r="R14" s="481" t="s">
        <v>75</v>
      </c>
      <c r="S14" s="465">
        <v>65975</v>
      </c>
      <c r="T14" s="59"/>
      <c r="U14" s="60"/>
    </row>
    <row r="15" spans="1:22" ht="17.25" customHeight="1" thickBot="1" x14ac:dyDescent="0.25">
      <c r="A15" s="87"/>
      <c r="B15" s="156"/>
      <c r="C15" s="156"/>
      <c r="D15" s="102"/>
      <c r="E15" s="117"/>
      <c r="F15" s="228"/>
      <c r="G15" s="234"/>
      <c r="H15" s="236"/>
      <c r="I15" s="228"/>
      <c r="J15" s="102"/>
      <c r="K15" s="236"/>
      <c r="L15" s="229"/>
      <c r="M15" s="234"/>
      <c r="N15" s="236">
        <v>1</v>
      </c>
      <c r="O15" s="257">
        <v>48060</v>
      </c>
      <c r="P15" s="234" t="s">
        <v>57</v>
      </c>
      <c r="Q15" s="127" t="s">
        <v>20</v>
      </c>
      <c r="R15" s="482"/>
      <c r="S15" s="466"/>
      <c r="T15" s="61"/>
      <c r="U15" s="62"/>
    </row>
    <row r="16" spans="1:22" ht="17.25" customHeight="1" x14ac:dyDescent="0.2">
      <c r="A16" s="76"/>
      <c r="B16" s="243"/>
      <c r="C16" s="243"/>
      <c r="D16" s="4"/>
      <c r="E16" s="177"/>
      <c r="F16" s="8"/>
      <c r="I16" s="8"/>
      <c r="J16" s="4"/>
      <c r="Q16" s="48"/>
      <c r="R16" s="244"/>
      <c r="S16" s="245"/>
      <c r="T16" s="59"/>
      <c r="U16" s="59"/>
    </row>
    <row r="17" spans="1:21" x14ac:dyDescent="0.2">
      <c r="B17">
        <f>($S$12-B12)/B12*100</f>
        <v>18.709709007229939</v>
      </c>
      <c r="C17">
        <f>($S$12-C12)/C12*100</f>
        <v>17.653624055772124</v>
      </c>
      <c r="F17">
        <f>($S$12-F12)/F12*100</f>
        <v>17.653624055772124</v>
      </c>
      <c r="G17"/>
      <c r="H17"/>
      <c r="I17">
        <f>($S$12-I12)/I12*100</f>
        <v>17.653624055772124</v>
      </c>
      <c r="J17"/>
      <c r="K17"/>
      <c r="L17">
        <f>($S$12-L12)/L12*100</f>
        <v>17.653624055772124</v>
      </c>
      <c r="M17"/>
      <c r="N17"/>
      <c r="O17">
        <f>($S$12-O12)/O12*100</f>
        <v>26.229109904031379</v>
      </c>
    </row>
    <row r="18" spans="1:21" ht="15.75" thickBot="1" x14ac:dyDescent="0.3">
      <c r="A18" s="7" t="s">
        <v>148</v>
      </c>
    </row>
    <row r="19" spans="1:21" ht="45.75" thickBot="1" x14ac:dyDescent="0.3">
      <c r="A19" s="64"/>
      <c r="B19" s="67" t="s">
        <v>126</v>
      </c>
      <c r="C19" s="67" t="s">
        <v>127</v>
      </c>
      <c r="D19" s="68"/>
      <c r="E19" s="63" t="s">
        <v>149</v>
      </c>
      <c r="F19" s="49"/>
      <c r="G19" s="232"/>
      <c r="H19" s="171" t="s">
        <v>150</v>
      </c>
      <c r="I19" s="167"/>
      <c r="J19" s="174"/>
      <c r="K19" s="171" t="s">
        <v>151</v>
      </c>
      <c r="L19" s="167"/>
      <c r="M19" s="174"/>
      <c r="N19" s="171" t="s">
        <v>152</v>
      </c>
      <c r="O19" s="168"/>
      <c r="P19" s="237"/>
      <c r="Q19" s="71"/>
      <c r="R19" s="69" t="s">
        <v>13</v>
      </c>
      <c r="S19" s="95"/>
      <c r="T19" s="71"/>
      <c r="U19" s="97"/>
    </row>
    <row r="20" spans="1:21" ht="15" x14ac:dyDescent="0.2">
      <c r="A20" s="178" t="s">
        <v>14</v>
      </c>
      <c r="B20" s="179">
        <v>44627</v>
      </c>
      <c r="C20" s="180">
        <v>44627</v>
      </c>
      <c r="D20" s="181"/>
      <c r="E20" s="233" t="s">
        <v>14</v>
      </c>
      <c r="F20" s="46">
        <v>44746</v>
      </c>
      <c r="G20" s="181"/>
      <c r="H20" s="235" t="s">
        <v>14</v>
      </c>
      <c r="I20" s="187">
        <v>44669</v>
      </c>
      <c r="J20" s="181"/>
      <c r="K20" s="235" t="s">
        <v>14</v>
      </c>
      <c r="L20" s="187">
        <v>44866</v>
      </c>
      <c r="M20" s="181"/>
      <c r="N20" s="235" t="s">
        <v>14</v>
      </c>
      <c r="O20" s="187">
        <v>44454</v>
      </c>
      <c r="P20" s="181"/>
      <c r="Q20" s="185"/>
      <c r="R20" s="183" t="s">
        <v>97</v>
      </c>
      <c r="S20" s="184">
        <v>45078</v>
      </c>
      <c r="T20" s="185"/>
      <c r="U20" s="184"/>
    </row>
    <row r="21" spans="1:21" ht="18" customHeight="1" x14ac:dyDescent="0.2">
      <c r="A21" s="143"/>
      <c r="B21" s="209"/>
      <c r="C21" s="230"/>
      <c r="D21" s="107"/>
      <c r="E21" s="86"/>
      <c r="F21" s="230"/>
      <c r="G21" s="107"/>
      <c r="H21" s="86"/>
      <c r="I21" s="230"/>
      <c r="J21" s="107"/>
      <c r="K21" s="143"/>
      <c r="L21" s="6"/>
      <c r="M21" s="124"/>
      <c r="N21" s="143"/>
      <c r="O21" s="6"/>
      <c r="P21" s="124"/>
      <c r="Q21" s="119" t="s">
        <v>20</v>
      </c>
      <c r="R21" s="34" t="s">
        <v>67</v>
      </c>
      <c r="S21" s="10">
        <v>72737</v>
      </c>
      <c r="T21" s="59"/>
      <c r="U21" s="60"/>
    </row>
    <row r="22" spans="1:21" ht="18" customHeight="1" x14ac:dyDescent="0.2">
      <c r="A22" s="161"/>
      <c r="B22" s="209"/>
      <c r="C22" s="209"/>
      <c r="D22" s="210"/>
      <c r="E22" s="161"/>
      <c r="F22" s="209"/>
      <c r="G22" s="210"/>
      <c r="H22" s="161"/>
      <c r="I22" s="209"/>
      <c r="J22" s="210"/>
      <c r="K22" s="143"/>
      <c r="L22" s="6"/>
      <c r="M22" s="124"/>
      <c r="N22" s="143"/>
      <c r="O22" s="6"/>
      <c r="P22" s="124"/>
      <c r="Q22" s="119" t="s">
        <v>20</v>
      </c>
      <c r="R22" s="34" t="s">
        <v>71</v>
      </c>
      <c r="S22" s="10">
        <v>69273</v>
      </c>
      <c r="T22" s="59"/>
      <c r="U22" s="60"/>
    </row>
    <row r="23" spans="1:21" ht="18" customHeight="1" x14ac:dyDescent="0.2">
      <c r="A23" s="161"/>
      <c r="B23" s="249"/>
      <c r="C23" s="209"/>
      <c r="D23" s="210"/>
      <c r="E23" s="161"/>
      <c r="F23" s="209"/>
      <c r="G23" s="210"/>
      <c r="H23" s="161"/>
      <c r="I23" s="209"/>
      <c r="J23" s="210"/>
      <c r="K23" s="143"/>
      <c r="L23" s="6"/>
      <c r="M23" s="124"/>
      <c r="N23" s="143"/>
      <c r="O23" s="6"/>
      <c r="P23" s="124"/>
      <c r="Q23" s="119" t="s">
        <v>20</v>
      </c>
      <c r="R23" s="34" t="s">
        <v>75</v>
      </c>
      <c r="S23" s="10">
        <v>65975</v>
      </c>
      <c r="T23" s="59"/>
      <c r="U23" s="60"/>
    </row>
    <row r="24" spans="1:21" ht="18" customHeight="1" x14ac:dyDescent="0.2">
      <c r="A24" s="247">
        <v>2</v>
      </c>
      <c r="B24" s="149">
        <v>55100</v>
      </c>
      <c r="C24" s="248">
        <v>55590</v>
      </c>
      <c r="D24" s="210" t="s">
        <v>57</v>
      </c>
      <c r="E24" s="161">
        <v>2</v>
      </c>
      <c r="F24" s="248">
        <v>55590</v>
      </c>
      <c r="G24" s="210" t="s">
        <v>57</v>
      </c>
      <c r="H24" s="161">
        <v>2</v>
      </c>
      <c r="I24" s="248">
        <v>55590</v>
      </c>
      <c r="J24" s="210" t="s">
        <v>57</v>
      </c>
      <c r="K24" s="161">
        <v>2</v>
      </c>
      <c r="L24" s="248">
        <v>55590</v>
      </c>
      <c r="M24" s="210" t="s">
        <v>57</v>
      </c>
      <c r="N24" s="143">
        <v>2</v>
      </c>
      <c r="O24" s="256">
        <v>48600</v>
      </c>
      <c r="P24" s="124"/>
      <c r="Q24" s="119" t="s">
        <v>20</v>
      </c>
      <c r="R24" s="34" t="s">
        <v>79</v>
      </c>
      <c r="S24" s="10">
        <v>62833</v>
      </c>
      <c r="T24" s="59"/>
      <c r="U24" s="60"/>
    </row>
    <row r="25" spans="1:21" ht="18" customHeight="1" thickBot="1" x14ac:dyDescent="0.25">
      <c r="A25" s="87">
        <v>1</v>
      </c>
      <c r="B25" s="250">
        <v>52260</v>
      </c>
      <c r="C25" s="239">
        <v>52260</v>
      </c>
      <c r="D25" s="102" t="s">
        <v>57</v>
      </c>
      <c r="E25" s="87">
        <v>1</v>
      </c>
      <c r="F25" s="239">
        <v>52260</v>
      </c>
      <c r="G25" s="102" t="s">
        <v>57</v>
      </c>
      <c r="H25" s="87">
        <v>1</v>
      </c>
      <c r="I25" s="239">
        <v>52260</v>
      </c>
      <c r="J25" s="102" t="s">
        <v>57</v>
      </c>
      <c r="K25" s="87">
        <v>1</v>
      </c>
      <c r="L25" s="239">
        <v>52260</v>
      </c>
      <c r="M25" s="102" t="s">
        <v>57</v>
      </c>
      <c r="N25" s="236">
        <v>1</v>
      </c>
      <c r="O25" s="262">
        <v>45760</v>
      </c>
      <c r="P25" s="234"/>
      <c r="Q25" s="120" t="s">
        <v>20</v>
      </c>
      <c r="R25" s="240" t="s">
        <v>82</v>
      </c>
      <c r="S25" s="241">
        <v>59842</v>
      </c>
      <c r="T25" s="61"/>
      <c r="U25" s="62"/>
    </row>
    <row r="26" spans="1:21" ht="18" customHeight="1" x14ac:dyDescent="0.2">
      <c r="A26" s="76"/>
      <c r="B26">
        <f>($S$24-B24)/B24*100</f>
        <v>14.034482758620689</v>
      </c>
      <c r="C26">
        <f>($S$24-C24)/C24*100</f>
        <v>13.029321820471306</v>
      </c>
      <c r="F26">
        <f>($S$24-F24)/F24*100</f>
        <v>13.029321820471306</v>
      </c>
      <c r="G26"/>
      <c r="H26"/>
      <c r="I26">
        <f>($S$24-I24)/I24*100</f>
        <v>13.029321820471306</v>
      </c>
      <c r="J26"/>
      <c r="K26"/>
      <c r="L26">
        <f>($S$24-L24)/L24*100</f>
        <v>13.029321820471306</v>
      </c>
      <c r="M26"/>
      <c r="N26"/>
      <c r="O26">
        <f>($S$24-O24)/O24*100</f>
        <v>29.286008230452676</v>
      </c>
      <c r="P26"/>
      <c r="S26" s="42"/>
      <c r="T26" s="59"/>
      <c r="U26" s="59"/>
    </row>
    <row r="27" spans="1:21" ht="15" customHeight="1" x14ac:dyDescent="0.2"/>
    <row r="28" spans="1:21" ht="15.75" thickBot="1" x14ac:dyDescent="0.3">
      <c r="A28" s="7" t="s">
        <v>153</v>
      </c>
    </row>
    <row r="29" spans="1:21" ht="45.75" thickBot="1" x14ac:dyDescent="0.3">
      <c r="A29" s="64"/>
      <c r="B29" s="67" t="s">
        <v>154</v>
      </c>
      <c r="C29" s="67" t="s">
        <v>155</v>
      </c>
      <c r="D29" s="68"/>
      <c r="E29" s="63" t="s">
        <v>149</v>
      </c>
      <c r="F29" s="49"/>
      <c r="G29" s="232"/>
      <c r="H29" s="171" t="s">
        <v>150</v>
      </c>
      <c r="I29" s="167"/>
      <c r="J29" s="174"/>
      <c r="K29" s="171" t="s">
        <v>156</v>
      </c>
      <c r="L29" s="167"/>
      <c r="M29" s="174"/>
      <c r="N29" s="171" t="s">
        <v>157</v>
      </c>
      <c r="O29" s="168"/>
      <c r="P29" s="237"/>
      <c r="Q29" s="71"/>
      <c r="R29" s="69" t="s">
        <v>13</v>
      </c>
      <c r="S29" s="95"/>
      <c r="T29" s="71"/>
      <c r="U29" s="97"/>
    </row>
    <row r="30" spans="1:21" ht="15" x14ac:dyDescent="0.2">
      <c r="A30" s="178" t="s">
        <v>14</v>
      </c>
      <c r="B30" s="179">
        <v>44627</v>
      </c>
      <c r="C30" s="180">
        <v>44627</v>
      </c>
      <c r="D30" s="181"/>
      <c r="E30" s="233" t="s">
        <v>14</v>
      </c>
      <c r="F30" s="46">
        <v>44746</v>
      </c>
      <c r="G30" s="181"/>
      <c r="H30" s="235" t="s">
        <v>14</v>
      </c>
      <c r="I30" s="187">
        <v>44669</v>
      </c>
      <c r="J30" s="181"/>
      <c r="K30" s="235" t="s">
        <v>14</v>
      </c>
      <c r="L30" s="187">
        <v>44866</v>
      </c>
      <c r="M30" s="181"/>
      <c r="N30" s="235"/>
      <c r="O30" s="251"/>
      <c r="P30" s="181"/>
      <c r="Q30" s="185"/>
      <c r="R30" s="183" t="s">
        <v>97</v>
      </c>
      <c r="S30" s="184">
        <v>45078</v>
      </c>
      <c r="T30" s="185"/>
      <c r="U30" s="184"/>
    </row>
    <row r="31" spans="1:21" ht="18" customHeight="1" x14ac:dyDescent="0.2">
      <c r="A31" s="143">
        <v>5</v>
      </c>
      <c r="B31" s="209">
        <v>61602</v>
      </c>
      <c r="C31" s="230">
        <v>62154</v>
      </c>
      <c r="D31" s="107" t="s">
        <v>57</v>
      </c>
      <c r="E31" s="86">
        <v>5</v>
      </c>
      <c r="F31" s="230">
        <v>62154</v>
      </c>
      <c r="G31" s="107" t="s">
        <v>57</v>
      </c>
      <c r="H31" s="86">
        <v>5</v>
      </c>
      <c r="I31" s="230">
        <v>62154</v>
      </c>
      <c r="J31" s="107" t="s">
        <v>57</v>
      </c>
      <c r="K31" s="86">
        <v>5</v>
      </c>
      <c r="L31" s="230">
        <v>62154</v>
      </c>
      <c r="M31" s="107" t="s">
        <v>57</v>
      </c>
      <c r="N31" s="143"/>
      <c r="O31" s="6"/>
      <c r="P31" s="124"/>
      <c r="Q31" s="119" t="s">
        <v>20</v>
      </c>
      <c r="R31" s="34" t="s">
        <v>67</v>
      </c>
      <c r="S31" s="10">
        <v>72737</v>
      </c>
      <c r="T31" s="59"/>
      <c r="U31" s="60"/>
    </row>
    <row r="32" spans="1:21" ht="18" customHeight="1" x14ac:dyDescent="0.2">
      <c r="A32" s="161">
        <v>4</v>
      </c>
      <c r="B32" s="209">
        <v>59974</v>
      </c>
      <c r="C32" s="209">
        <v>60510</v>
      </c>
      <c r="D32" s="210" t="s">
        <v>57</v>
      </c>
      <c r="E32" s="161">
        <v>4</v>
      </c>
      <c r="F32" s="209">
        <v>60510</v>
      </c>
      <c r="G32" s="210" t="s">
        <v>57</v>
      </c>
      <c r="H32" s="161">
        <v>4</v>
      </c>
      <c r="I32" s="209">
        <v>60510</v>
      </c>
      <c r="J32" s="210" t="s">
        <v>57</v>
      </c>
      <c r="K32" s="161">
        <v>4</v>
      </c>
      <c r="L32" s="209">
        <v>60510</v>
      </c>
      <c r="M32" s="210" t="s">
        <v>57</v>
      </c>
      <c r="N32" s="143"/>
      <c r="O32" s="6"/>
      <c r="P32" s="124"/>
      <c r="Q32" s="119" t="s">
        <v>20</v>
      </c>
      <c r="R32" s="34" t="s">
        <v>71</v>
      </c>
      <c r="S32" s="10">
        <v>69273</v>
      </c>
      <c r="T32" s="59"/>
      <c r="U32" s="60"/>
    </row>
    <row r="33" spans="1:21" ht="18" customHeight="1" x14ac:dyDescent="0.2">
      <c r="A33" s="161">
        <v>3</v>
      </c>
      <c r="B33" s="209">
        <v>58393</v>
      </c>
      <c r="C33" s="209">
        <v>58914</v>
      </c>
      <c r="D33" s="210" t="s">
        <v>57</v>
      </c>
      <c r="E33" s="161">
        <v>3</v>
      </c>
      <c r="F33" s="209">
        <v>58914</v>
      </c>
      <c r="G33" s="210" t="s">
        <v>57</v>
      </c>
      <c r="H33" s="161">
        <v>3</v>
      </c>
      <c r="I33" s="209">
        <v>58914</v>
      </c>
      <c r="J33" s="210" t="s">
        <v>57</v>
      </c>
      <c r="K33" s="161">
        <v>3</v>
      </c>
      <c r="L33" s="209">
        <v>58914</v>
      </c>
      <c r="M33" s="210" t="s">
        <v>57</v>
      </c>
      <c r="N33" s="143"/>
      <c r="O33" s="6"/>
      <c r="P33" s="124"/>
      <c r="Q33" s="119" t="s">
        <v>20</v>
      </c>
      <c r="R33" s="34" t="s">
        <v>75</v>
      </c>
      <c r="S33" s="10">
        <v>65975</v>
      </c>
      <c r="T33" s="59"/>
      <c r="U33" s="60"/>
    </row>
    <row r="34" spans="1:21" ht="18" customHeight="1" x14ac:dyDescent="0.2">
      <c r="A34" s="161">
        <v>2</v>
      </c>
      <c r="B34" s="149">
        <v>55115</v>
      </c>
      <c r="C34" s="209">
        <v>55604</v>
      </c>
      <c r="D34" s="210" t="s">
        <v>57</v>
      </c>
      <c r="E34" s="161">
        <v>2</v>
      </c>
      <c r="F34" s="209">
        <v>55604</v>
      </c>
      <c r="G34" s="210" t="s">
        <v>57</v>
      </c>
      <c r="H34" s="161">
        <v>2</v>
      </c>
      <c r="I34" s="209">
        <v>55604</v>
      </c>
      <c r="J34" s="210" t="s">
        <v>57</v>
      </c>
      <c r="K34" s="161">
        <v>2</v>
      </c>
      <c r="L34" s="209">
        <v>55604</v>
      </c>
      <c r="M34" s="210" t="s">
        <v>57</v>
      </c>
      <c r="N34" s="143"/>
      <c r="O34" s="6"/>
      <c r="P34" s="124"/>
      <c r="Q34" s="119" t="s">
        <v>20</v>
      </c>
      <c r="R34" s="34" t="s">
        <v>79</v>
      </c>
      <c r="S34" s="10">
        <v>62833</v>
      </c>
      <c r="T34" s="59"/>
      <c r="U34" s="60"/>
    </row>
    <row r="35" spans="1:21" ht="18" customHeight="1" thickBot="1" x14ac:dyDescent="0.25">
      <c r="A35" s="87">
        <v>1</v>
      </c>
      <c r="B35" s="239">
        <v>51820</v>
      </c>
      <c r="C35" s="239">
        <v>51820</v>
      </c>
      <c r="D35" s="102" t="s">
        <v>57</v>
      </c>
      <c r="E35" s="87">
        <v>1</v>
      </c>
      <c r="F35" s="239">
        <v>51820</v>
      </c>
      <c r="G35" s="102" t="s">
        <v>57</v>
      </c>
      <c r="H35" s="87">
        <v>1</v>
      </c>
      <c r="I35" s="239">
        <v>51820</v>
      </c>
      <c r="J35" s="102" t="s">
        <v>57</v>
      </c>
      <c r="K35" s="87">
        <v>1</v>
      </c>
      <c r="L35" s="239">
        <v>51820</v>
      </c>
      <c r="M35" s="102" t="s">
        <v>57</v>
      </c>
      <c r="N35" s="236"/>
      <c r="O35" s="229"/>
      <c r="P35" s="234"/>
      <c r="Q35" s="120" t="s">
        <v>20</v>
      </c>
      <c r="R35" s="240" t="s">
        <v>82</v>
      </c>
      <c r="S35" s="241">
        <v>59842</v>
      </c>
      <c r="T35" s="61"/>
      <c r="U35" s="62"/>
    </row>
    <row r="37" spans="1:21" x14ac:dyDescent="0.2">
      <c r="B37">
        <f>($S$31-B31)/B31*100</f>
        <v>18.075711827538065</v>
      </c>
      <c r="C37">
        <f>($S$31-C31)/C31*100</f>
        <v>17.027061814203432</v>
      </c>
      <c r="F37">
        <f>($S$31-F31)/F31*100</f>
        <v>17.027061814203432</v>
      </c>
      <c r="G37"/>
      <c r="H37"/>
      <c r="I37">
        <f>($S$31-I31)/I31*100</f>
        <v>17.027061814203432</v>
      </c>
      <c r="J37"/>
      <c r="K37"/>
      <c r="L37">
        <f>($S$31-L31)/L31*100</f>
        <v>17.027061814203432</v>
      </c>
    </row>
  </sheetData>
  <mergeCells count="4">
    <mergeCell ref="R8:R10"/>
    <mergeCell ref="S8:S10"/>
    <mergeCell ref="R14:R15"/>
    <mergeCell ref="S14:S15"/>
  </mergeCells>
  <pageMargins left="0.7" right="0.7" top="0.75" bottom="0.75" header="0.3" footer="0.3"/>
  <pageSetup paperSize="9"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16D70-59B1-4DAD-921B-76E4EDA738BD}">
  <dimension ref="A1:K40"/>
  <sheetViews>
    <sheetView topLeftCell="A3" zoomScale="85" zoomScaleNormal="85" workbookViewId="0">
      <selection activeCell="P27" sqref="P27"/>
    </sheetView>
  </sheetViews>
  <sheetFormatPr defaultRowHeight="14.25" x14ac:dyDescent="0.2"/>
  <cols>
    <col min="6" max="6" width="10.375" customWidth="1"/>
    <col min="9" max="9" width="30.25" customWidth="1"/>
  </cols>
  <sheetData>
    <row r="1" spans="1:11" ht="15.75" x14ac:dyDescent="0.25">
      <c r="A1" s="2" t="s">
        <v>158</v>
      </c>
    </row>
    <row r="2" spans="1:11" ht="15.75" x14ac:dyDescent="0.25">
      <c r="A2" s="2"/>
    </row>
    <row r="3" spans="1:11" ht="16.5" thickBot="1" x14ac:dyDescent="0.3">
      <c r="A3" s="2" t="s">
        <v>186</v>
      </c>
    </row>
    <row r="4" spans="1:11" ht="15.75" thickBot="1" x14ac:dyDescent="0.3">
      <c r="B4" s="64"/>
      <c r="C4" s="49" t="s">
        <v>105</v>
      </c>
      <c r="D4" s="49"/>
      <c r="E4" s="49"/>
      <c r="F4" s="49" t="s">
        <v>159</v>
      </c>
      <c r="G4" s="100"/>
      <c r="H4" s="71"/>
      <c r="I4" s="483" t="s">
        <v>13</v>
      </c>
      <c r="J4" s="485"/>
      <c r="K4" s="485"/>
    </row>
    <row r="5" spans="1:11" ht="15" x14ac:dyDescent="0.25">
      <c r="B5" s="83" t="s">
        <v>14</v>
      </c>
      <c r="C5" s="93">
        <v>44805</v>
      </c>
      <c r="D5" s="93"/>
      <c r="E5" s="83" t="s">
        <v>14</v>
      </c>
      <c r="F5" s="93">
        <v>44802</v>
      </c>
      <c r="G5" s="78"/>
      <c r="H5" s="50"/>
      <c r="I5" s="49" t="s">
        <v>18</v>
      </c>
      <c r="J5" s="49" t="s">
        <v>14</v>
      </c>
      <c r="K5" s="52">
        <v>45078</v>
      </c>
    </row>
    <row r="6" spans="1:11" ht="22.5" customHeight="1" x14ac:dyDescent="0.2">
      <c r="A6" s="486" t="s">
        <v>181</v>
      </c>
      <c r="B6" s="86">
        <v>15</v>
      </c>
      <c r="C6" s="293">
        <v>118098</v>
      </c>
      <c r="D6" s="279"/>
      <c r="E6" s="86">
        <v>15</v>
      </c>
      <c r="F6" s="293">
        <v>118098</v>
      </c>
      <c r="G6" s="275"/>
      <c r="H6" s="119" t="s">
        <v>20</v>
      </c>
      <c r="I6" s="388" t="s">
        <v>22</v>
      </c>
      <c r="J6" s="164">
        <v>2</v>
      </c>
      <c r="K6" s="403">
        <v>127000</v>
      </c>
    </row>
    <row r="7" spans="1:11" ht="22.5" x14ac:dyDescent="0.2">
      <c r="A7" s="486"/>
      <c r="B7" s="86">
        <v>14</v>
      </c>
      <c r="C7" s="293">
        <v>115831</v>
      </c>
      <c r="D7" s="279"/>
      <c r="E7" s="86">
        <v>14</v>
      </c>
      <c r="F7" s="293">
        <v>115831</v>
      </c>
      <c r="G7" s="275"/>
      <c r="H7" s="119" t="s">
        <v>20</v>
      </c>
      <c r="I7" s="428" t="s">
        <v>30</v>
      </c>
      <c r="J7" s="164">
        <v>3</v>
      </c>
      <c r="K7" s="416">
        <v>124000</v>
      </c>
    </row>
    <row r="8" spans="1:11" ht="22.5" x14ac:dyDescent="0.2">
      <c r="A8" s="486"/>
      <c r="B8" s="86">
        <v>13</v>
      </c>
      <c r="C8" s="293">
        <v>111830</v>
      </c>
      <c r="D8" s="279"/>
      <c r="E8" s="86">
        <v>13</v>
      </c>
      <c r="F8" s="293">
        <v>111830</v>
      </c>
      <c r="G8" s="275"/>
      <c r="H8" s="119" t="s">
        <v>20</v>
      </c>
      <c r="I8" s="429"/>
      <c r="J8" s="164">
        <v>2</v>
      </c>
      <c r="K8" s="417">
        <v>121500</v>
      </c>
    </row>
    <row r="9" spans="1:11" ht="22.5" x14ac:dyDescent="0.2">
      <c r="A9" s="486"/>
      <c r="B9" s="86">
        <v>12</v>
      </c>
      <c r="C9" s="293">
        <v>107829</v>
      </c>
      <c r="D9" s="279"/>
      <c r="E9" s="86">
        <v>12</v>
      </c>
      <c r="F9" s="293">
        <v>107829</v>
      </c>
      <c r="G9" s="275"/>
      <c r="H9" s="119" t="s">
        <v>20</v>
      </c>
      <c r="I9" s="428" t="s">
        <v>36</v>
      </c>
      <c r="J9" s="164">
        <v>3</v>
      </c>
      <c r="K9" s="417">
        <v>119000</v>
      </c>
    </row>
    <row r="10" spans="1:11" ht="22.5" x14ac:dyDescent="0.2">
      <c r="A10" s="486"/>
      <c r="B10" s="86">
        <v>11</v>
      </c>
      <c r="C10" s="293">
        <v>103829</v>
      </c>
      <c r="D10" s="279"/>
      <c r="E10" s="86">
        <v>11</v>
      </c>
      <c r="F10" s="293">
        <v>103829</v>
      </c>
      <c r="G10" s="275"/>
      <c r="H10" s="119" t="s">
        <v>20</v>
      </c>
      <c r="I10" s="429"/>
      <c r="J10" s="164">
        <v>2</v>
      </c>
      <c r="K10" s="417">
        <v>116500</v>
      </c>
    </row>
    <row r="11" spans="1:11" ht="22.5" x14ac:dyDescent="0.2">
      <c r="A11" s="486"/>
      <c r="B11" s="86">
        <v>10</v>
      </c>
      <c r="C11" s="293">
        <v>99830</v>
      </c>
      <c r="D11" s="279"/>
      <c r="E11" s="86">
        <v>10</v>
      </c>
      <c r="F11" s="293">
        <v>99830</v>
      </c>
      <c r="G11" s="275"/>
      <c r="H11" s="119" t="s">
        <v>20</v>
      </c>
      <c r="I11" s="428" t="s">
        <v>41</v>
      </c>
      <c r="J11" s="164">
        <v>3</v>
      </c>
      <c r="K11" s="417">
        <v>114000</v>
      </c>
    </row>
    <row r="12" spans="1:11" ht="22.5" x14ac:dyDescent="0.2">
      <c r="A12" s="486"/>
      <c r="B12" s="86">
        <v>9</v>
      </c>
      <c r="C12" s="293">
        <v>95828</v>
      </c>
      <c r="D12" s="279"/>
      <c r="E12" s="86">
        <v>9</v>
      </c>
      <c r="F12" s="293">
        <v>95828</v>
      </c>
      <c r="G12" s="275"/>
      <c r="H12" s="119" t="s">
        <v>20</v>
      </c>
      <c r="I12" s="429"/>
      <c r="J12" s="164">
        <v>2</v>
      </c>
      <c r="K12" s="417">
        <v>111500</v>
      </c>
    </row>
    <row r="13" spans="1:11" x14ac:dyDescent="0.2">
      <c r="A13" t="s">
        <v>162</v>
      </c>
    </row>
    <row r="14" spans="1:11" x14ac:dyDescent="0.2">
      <c r="A14" t="s">
        <v>163</v>
      </c>
    </row>
    <row r="15" spans="1:11" ht="15" thickBot="1" x14ac:dyDescent="0.25"/>
    <row r="16" spans="1:11" ht="15.75" thickBot="1" x14ac:dyDescent="0.3">
      <c r="B16" s="64"/>
      <c r="C16" s="49" t="s">
        <v>105</v>
      </c>
      <c r="D16" s="49"/>
      <c r="E16" s="49"/>
      <c r="F16" s="49" t="s">
        <v>159</v>
      </c>
      <c r="G16" s="100"/>
      <c r="H16" s="71"/>
      <c r="I16" s="483" t="s">
        <v>13</v>
      </c>
      <c r="J16" s="484"/>
    </row>
    <row r="17" spans="1:10" ht="15.75" thickBot="1" x14ac:dyDescent="0.3">
      <c r="B17" s="83" t="s">
        <v>14</v>
      </c>
      <c r="C17" s="93">
        <v>44900</v>
      </c>
      <c r="D17" s="93"/>
      <c r="E17" s="83"/>
      <c r="F17" s="93">
        <v>44900</v>
      </c>
      <c r="G17" s="78"/>
      <c r="H17" s="50"/>
      <c r="I17" s="49" t="s">
        <v>182</v>
      </c>
      <c r="J17" s="52">
        <v>45078</v>
      </c>
    </row>
    <row r="18" spans="1:10" ht="22.5" customHeight="1" x14ac:dyDescent="0.2">
      <c r="A18" s="486" t="s">
        <v>183</v>
      </c>
      <c r="B18" s="86">
        <v>15</v>
      </c>
      <c r="C18" s="293">
        <v>118098</v>
      </c>
      <c r="D18" s="279"/>
      <c r="E18" s="86">
        <v>15</v>
      </c>
      <c r="F18" s="293">
        <v>118098</v>
      </c>
      <c r="G18" s="275"/>
      <c r="H18" s="119" t="s">
        <v>20</v>
      </c>
      <c r="I18" s="487" t="s">
        <v>192</v>
      </c>
      <c r="J18" s="409"/>
    </row>
    <row r="19" spans="1:10" ht="22.5" x14ac:dyDescent="0.2">
      <c r="A19" s="486"/>
      <c r="B19" s="86">
        <v>14</v>
      </c>
      <c r="C19" s="293">
        <v>115831</v>
      </c>
      <c r="D19" s="279"/>
      <c r="E19" s="86">
        <v>14</v>
      </c>
      <c r="F19" s="293">
        <v>115831</v>
      </c>
      <c r="G19" s="275"/>
      <c r="H19" s="119" t="s">
        <v>20</v>
      </c>
      <c r="I19" s="488"/>
      <c r="J19" s="356"/>
    </row>
    <row r="20" spans="1:10" ht="22.5" x14ac:dyDescent="0.2">
      <c r="A20" s="486"/>
      <c r="B20" s="86">
        <v>13</v>
      </c>
      <c r="C20" s="293">
        <v>111830</v>
      </c>
      <c r="D20" s="279"/>
      <c r="E20" s="86">
        <v>13</v>
      </c>
      <c r="F20" s="293">
        <v>111830</v>
      </c>
      <c r="G20" s="275"/>
      <c r="H20" s="119" t="s">
        <v>20</v>
      </c>
      <c r="I20" s="488"/>
      <c r="J20" s="356"/>
    </row>
    <row r="21" spans="1:10" ht="22.5" x14ac:dyDescent="0.2">
      <c r="A21" s="486"/>
      <c r="B21" s="86">
        <v>12</v>
      </c>
      <c r="C21" s="293">
        <v>107829</v>
      </c>
      <c r="D21" s="279"/>
      <c r="E21" s="86">
        <v>12</v>
      </c>
      <c r="F21" s="293">
        <v>107829</v>
      </c>
      <c r="G21" s="275"/>
      <c r="H21" s="119" t="s">
        <v>20</v>
      </c>
      <c r="I21" s="489" t="s">
        <v>46</v>
      </c>
      <c r="J21" s="490">
        <v>109000</v>
      </c>
    </row>
    <row r="22" spans="1:10" ht="22.5" x14ac:dyDescent="0.2">
      <c r="A22" s="486"/>
      <c r="B22" s="86">
        <v>11</v>
      </c>
      <c r="C22" s="293">
        <v>103829</v>
      </c>
      <c r="D22" s="279"/>
      <c r="E22" s="86">
        <v>11</v>
      </c>
      <c r="F22" s="293">
        <v>103829</v>
      </c>
      <c r="G22" s="275"/>
      <c r="H22" s="119" t="s">
        <v>20</v>
      </c>
      <c r="I22" s="489"/>
      <c r="J22" s="490"/>
    </row>
    <row r="23" spans="1:10" ht="22.5" x14ac:dyDescent="0.2">
      <c r="A23" s="486"/>
      <c r="B23" s="86">
        <v>10</v>
      </c>
      <c r="C23" s="293">
        <v>99830</v>
      </c>
      <c r="D23" s="279"/>
      <c r="E23" s="86">
        <v>10</v>
      </c>
      <c r="F23" s="293">
        <v>99830</v>
      </c>
      <c r="G23" s="275"/>
      <c r="H23" s="119" t="s">
        <v>20</v>
      </c>
      <c r="I23" s="489"/>
      <c r="J23" s="490"/>
    </row>
    <row r="24" spans="1:10" ht="23.25" thickBot="1" x14ac:dyDescent="0.3">
      <c r="A24" s="486"/>
      <c r="B24" s="87">
        <v>9</v>
      </c>
      <c r="C24" s="294">
        <v>95828</v>
      </c>
      <c r="D24" s="280"/>
      <c r="E24" s="87">
        <v>9</v>
      </c>
      <c r="F24" s="294">
        <v>95828</v>
      </c>
      <c r="G24" s="276"/>
      <c r="H24" s="120" t="s">
        <v>20</v>
      </c>
      <c r="I24" s="418" t="s">
        <v>50</v>
      </c>
      <c r="J24" s="419">
        <v>106000</v>
      </c>
    </row>
    <row r="25" spans="1:10" ht="23.25" thickBot="1" x14ac:dyDescent="0.25">
      <c r="A25" s="401"/>
      <c r="B25" s="76"/>
      <c r="C25" s="4"/>
      <c r="D25" s="411"/>
      <c r="E25" s="76"/>
      <c r="F25" s="4"/>
      <c r="G25" s="411"/>
      <c r="H25" s="48"/>
      <c r="I25" s="412"/>
    </row>
    <row r="26" spans="1:10" ht="15.75" thickBot="1" x14ac:dyDescent="0.3">
      <c r="A26" s="401"/>
      <c r="B26" s="64"/>
      <c r="C26" s="49" t="s">
        <v>105</v>
      </c>
      <c r="D26" s="49"/>
      <c r="E26" s="49"/>
      <c r="F26" s="49" t="s">
        <v>159</v>
      </c>
      <c r="G26" s="100"/>
      <c r="H26" s="71"/>
      <c r="I26" s="483" t="s">
        <v>13</v>
      </c>
      <c r="J26" s="484"/>
    </row>
    <row r="27" spans="1:10" ht="15" x14ac:dyDescent="0.25">
      <c r="B27" s="83" t="s">
        <v>14</v>
      </c>
      <c r="C27" s="93">
        <v>44900</v>
      </c>
      <c r="D27" s="93"/>
      <c r="E27" s="83"/>
      <c r="F27" s="93">
        <v>44900</v>
      </c>
      <c r="G27" s="78"/>
      <c r="H27" s="50"/>
      <c r="I27" s="49" t="s">
        <v>182</v>
      </c>
      <c r="J27" s="52">
        <v>45078</v>
      </c>
    </row>
    <row r="28" spans="1:10" ht="22.5" x14ac:dyDescent="0.25">
      <c r="B28" s="86">
        <v>8</v>
      </c>
      <c r="C28" s="293">
        <v>91828</v>
      </c>
      <c r="D28" s="279"/>
      <c r="E28" s="86">
        <v>8</v>
      </c>
      <c r="F28" s="293">
        <v>91828</v>
      </c>
      <c r="G28" s="275"/>
      <c r="H28" s="119" t="s">
        <v>20</v>
      </c>
      <c r="I28" s="114" t="s">
        <v>56</v>
      </c>
      <c r="J28" s="414">
        <v>103000</v>
      </c>
    </row>
    <row r="29" spans="1:10" ht="22.5" x14ac:dyDescent="0.25">
      <c r="B29" s="86">
        <v>7</v>
      </c>
      <c r="C29" s="293">
        <v>87038</v>
      </c>
      <c r="D29" s="279"/>
      <c r="E29" s="86">
        <v>7</v>
      </c>
      <c r="F29" s="293">
        <v>87038</v>
      </c>
      <c r="G29" s="275"/>
      <c r="H29" s="119" t="s">
        <v>20</v>
      </c>
      <c r="I29" s="115" t="s">
        <v>61</v>
      </c>
      <c r="J29" s="53">
        <v>100466</v>
      </c>
    </row>
    <row r="30" spans="1:10" ht="22.5" x14ac:dyDescent="0.25">
      <c r="B30" s="86">
        <v>6</v>
      </c>
      <c r="C30" s="293">
        <v>84201</v>
      </c>
      <c r="D30" s="279"/>
      <c r="E30" s="86">
        <v>6</v>
      </c>
      <c r="F30" s="293">
        <v>84201</v>
      </c>
      <c r="G30" s="275"/>
      <c r="H30" s="119" t="s">
        <v>20</v>
      </c>
      <c r="I30" s="115" t="s">
        <v>64</v>
      </c>
      <c r="J30" s="53">
        <v>97741.38</v>
      </c>
    </row>
    <row r="31" spans="1:10" ht="22.5" x14ac:dyDescent="0.25">
      <c r="B31" s="86">
        <v>5</v>
      </c>
      <c r="C31" s="293">
        <v>79114</v>
      </c>
      <c r="D31" s="279"/>
      <c r="E31" s="86">
        <v>5</v>
      </c>
      <c r="F31" s="293">
        <v>79114</v>
      </c>
      <c r="G31" s="275"/>
      <c r="H31" s="119" t="s">
        <v>20</v>
      </c>
      <c r="I31" s="115" t="s">
        <v>67</v>
      </c>
      <c r="J31" s="53">
        <v>93246</v>
      </c>
    </row>
    <row r="32" spans="1:10" ht="22.5" x14ac:dyDescent="0.25">
      <c r="B32" s="86">
        <v>4</v>
      </c>
      <c r="C32" s="293">
        <v>75241</v>
      </c>
      <c r="D32" s="279"/>
      <c r="E32" s="86">
        <v>4</v>
      </c>
      <c r="F32" s="293">
        <v>75151</v>
      </c>
      <c r="G32" s="275"/>
      <c r="H32" s="119" t="s">
        <v>20</v>
      </c>
      <c r="I32" s="115" t="s">
        <v>71</v>
      </c>
      <c r="J32" s="53">
        <v>87644.4</v>
      </c>
    </row>
    <row r="33" spans="1:10" ht="22.5" x14ac:dyDescent="0.25">
      <c r="B33" s="86">
        <v>3</v>
      </c>
      <c r="C33" s="293">
        <v>71189</v>
      </c>
      <c r="D33" s="279"/>
      <c r="E33" s="86">
        <v>3</v>
      </c>
      <c r="F33" s="293">
        <v>71189</v>
      </c>
      <c r="G33" s="275"/>
      <c r="H33" s="119" t="s">
        <v>20</v>
      </c>
      <c r="I33" s="115" t="s">
        <v>75</v>
      </c>
      <c r="J33" s="53">
        <v>82045.2</v>
      </c>
    </row>
    <row r="34" spans="1:10" ht="22.5" x14ac:dyDescent="0.25">
      <c r="B34" s="86">
        <v>2</v>
      </c>
      <c r="C34" s="293">
        <v>67227</v>
      </c>
      <c r="D34" s="279"/>
      <c r="E34" s="86">
        <v>2</v>
      </c>
      <c r="F34" s="293">
        <v>67227</v>
      </c>
      <c r="G34" s="275"/>
      <c r="H34" s="119" t="s">
        <v>20</v>
      </c>
      <c r="I34" s="115" t="s">
        <v>79</v>
      </c>
      <c r="J34" s="53">
        <v>76442.399999999994</v>
      </c>
    </row>
    <row r="35" spans="1:10" ht="23.25" thickBot="1" x14ac:dyDescent="0.25">
      <c r="B35" s="87">
        <v>1</v>
      </c>
      <c r="C35" s="294">
        <v>63356</v>
      </c>
      <c r="D35" s="280"/>
      <c r="E35" s="87">
        <v>1</v>
      </c>
      <c r="F35" s="294">
        <v>63356</v>
      </c>
      <c r="G35" s="276"/>
      <c r="H35" s="120" t="s">
        <v>20</v>
      </c>
      <c r="I35" s="277" t="s">
        <v>82</v>
      </c>
      <c r="J35" s="415">
        <v>70842</v>
      </c>
    </row>
    <row r="37" spans="1:10" x14ac:dyDescent="0.2">
      <c r="A37" t="s">
        <v>83</v>
      </c>
    </row>
    <row r="38" spans="1:10" x14ac:dyDescent="0.2">
      <c r="A38" s="400" t="s">
        <v>84</v>
      </c>
    </row>
    <row r="39" spans="1:10" x14ac:dyDescent="0.2">
      <c r="A39" s="400" t="s">
        <v>187</v>
      </c>
    </row>
    <row r="40" spans="1:10" x14ac:dyDescent="0.2">
      <c r="A40" s="400" t="s">
        <v>188</v>
      </c>
    </row>
  </sheetData>
  <mergeCells count="11">
    <mergeCell ref="A18:A24"/>
    <mergeCell ref="I18:I20"/>
    <mergeCell ref="I21:I23"/>
    <mergeCell ref="J21:J23"/>
    <mergeCell ref="I26:J26"/>
    <mergeCell ref="I16:J16"/>
    <mergeCell ref="I4:K4"/>
    <mergeCell ref="A6:A12"/>
    <mergeCell ref="I7:I8"/>
    <mergeCell ref="I9:I10"/>
    <mergeCell ref="I11:I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5AC6E-C744-447F-AF9D-C1A1E694910C}">
  <dimension ref="A1:U39"/>
  <sheetViews>
    <sheetView topLeftCell="A16" zoomScale="85" zoomScaleNormal="85" workbookViewId="0">
      <selection activeCell="X30" sqref="X30"/>
    </sheetView>
  </sheetViews>
  <sheetFormatPr defaultRowHeight="14.25" x14ac:dyDescent="0.2"/>
  <cols>
    <col min="9" max="9" width="36.625" customWidth="1"/>
    <col min="19" max="19" width="21.625" customWidth="1"/>
    <col min="21" max="21" width="10.75" customWidth="1"/>
  </cols>
  <sheetData>
    <row r="1" spans="1:21" ht="18" x14ac:dyDescent="0.25">
      <c r="A1" s="1" t="s">
        <v>160</v>
      </c>
    </row>
    <row r="2" spans="1:21" ht="18" x14ac:dyDescent="0.25">
      <c r="A2" s="1"/>
    </row>
    <row r="3" spans="1:21" ht="16.5" thickBot="1" x14ac:dyDescent="0.3">
      <c r="A3" s="2" t="s">
        <v>161</v>
      </c>
      <c r="N3" s="2" t="s">
        <v>161</v>
      </c>
    </row>
    <row r="4" spans="1:21" ht="15.75" thickBot="1" x14ac:dyDescent="0.3">
      <c r="B4" s="64"/>
      <c r="C4" s="49" t="s">
        <v>105</v>
      </c>
      <c r="D4" s="49"/>
      <c r="E4" s="49"/>
      <c r="F4" s="49" t="s">
        <v>159</v>
      </c>
      <c r="G4" s="100"/>
      <c r="H4" s="71"/>
      <c r="I4" s="483" t="s">
        <v>13</v>
      </c>
      <c r="J4" s="485"/>
      <c r="K4" s="485"/>
      <c r="O4" s="64"/>
      <c r="P4" s="49" t="s">
        <v>105</v>
      </c>
      <c r="Q4" s="49"/>
      <c r="R4" s="71"/>
      <c r="S4" s="483" t="s">
        <v>13</v>
      </c>
      <c r="T4" s="485"/>
      <c r="U4" s="485"/>
    </row>
    <row r="5" spans="1:21" ht="15" x14ac:dyDescent="0.25">
      <c r="B5" s="83" t="s">
        <v>14</v>
      </c>
      <c r="C5" s="93">
        <v>44900</v>
      </c>
      <c r="D5" s="93"/>
      <c r="E5" s="83"/>
      <c r="F5" s="93">
        <v>44900</v>
      </c>
      <c r="G5" s="78"/>
      <c r="H5" s="50"/>
      <c r="I5" s="49" t="s">
        <v>18</v>
      </c>
      <c r="J5" s="49" t="s">
        <v>14</v>
      </c>
      <c r="K5" s="52">
        <v>45078</v>
      </c>
      <c r="O5" s="83" t="s">
        <v>14</v>
      </c>
      <c r="P5" s="93">
        <v>44900</v>
      </c>
      <c r="Q5" s="93"/>
      <c r="R5" s="50"/>
      <c r="S5" s="49" t="s">
        <v>18</v>
      </c>
      <c r="T5" s="49" t="s">
        <v>14</v>
      </c>
      <c r="U5" s="52">
        <v>45078</v>
      </c>
    </row>
    <row r="6" spans="1:21" ht="22.5" x14ac:dyDescent="0.2">
      <c r="A6" s="492" t="s">
        <v>181</v>
      </c>
      <c r="B6" s="282">
        <v>15</v>
      </c>
      <c r="C6" s="112">
        <v>124360</v>
      </c>
      <c r="D6" s="130" t="s">
        <v>19</v>
      </c>
      <c r="E6" s="282">
        <v>15</v>
      </c>
      <c r="F6" s="112">
        <v>124360</v>
      </c>
      <c r="G6" s="130" t="s">
        <v>19</v>
      </c>
      <c r="H6" s="119" t="s">
        <v>20</v>
      </c>
      <c r="I6" s="388" t="s">
        <v>21</v>
      </c>
      <c r="J6" s="164">
        <v>2</v>
      </c>
      <c r="K6" s="402">
        <v>134000</v>
      </c>
      <c r="N6" s="492" t="s">
        <v>181</v>
      </c>
      <c r="O6" s="282">
        <v>15</v>
      </c>
      <c r="P6" s="112">
        <v>124360</v>
      </c>
      <c r="Q6" s="130" t="s">
        <v>19</v>
      </c>
      <c r="R6" s="119" t="s">
        <v>20</v>
      </c>
      <c r="S6" s="388" t="s">
        <v>21</v>
      </c>
      <c r="T6" s="164">
        <v>2</v>
      </c>
      <c r="U6" s="402">
        <v>134000</v>
      </c>
    </row>
    <row r="7" spans="1:21" ht="22.5" x14ac:dyDescent="0.2">
      <c r="A7" s="492"/>
      <c r="B7" s="282">
        <v>14</v>
      </c>
      <c r="C7" s="112">
        <v>121810</v>
      </c>
      <c r="D7" s="285" t="s">
        <v>19</v>
      </c>
      <c r="E7" s="282">
        <v>14</v>
      </c>
      <c r="F7" s="112">
        <v>121810</v>
      </c>
      <c r="G7" s="285" t="s">
        <v>19</v>
      </c>
      <c r="H7" s="119" t="s">
        <v>20</v>
      </c>
      <c r="I7" s="428" t="s">
        <v>22</v>
      </c>
      <c r="J7" s="164">
        <v>3</v>
      </c>
      <c r="K7" s="403">
        <v>130000</v>
      </c>
      <c r="N7" s="492"/>
      <c r="O7" s="282">
        <v>14</v>
      </c>
      <c r="P7" s="112">
        <v>121810</v>
      </c>
      <c r="Q7" s="285" t="s">
        <v>19</v>
      </c>
      <c r="R7" s="119" t="s">
        <v>20</v>
      </c>
      <c r="S7" s="428" t="s">
        <v>22</v>
      </c>
      <c r="T7" s="164">
        <v>3</v>
      </c>
      <c r="U7" s="403">
        <v>130000</v>
      </c>
    </row>
    <row r="8" spans="1:21" ht="22.5" x14ac:dyDescent="0.2">
      <c r="A8" s="492"/>
      <c r="B8" s="282">
        <v>13</v>
      </c>
      <c r="C8" s="112">
        <v>117981</v>
      </c>
      <c r="D8" s="130" t="s">
        <v>19</v>
      </c>
      <c r="E8" s="282">
        <v>13</v>
      </c>
      <c r="F8" s="112">
        <v>117981</v>
      </c>
      <c r="G8" s="130" t="s">
        <v>19</v>
      </c>
      <c r="H8" s="119" t="s">
        <v>20</v>
      </c>
      <c r="I8" s="429"/>
      <c r="J8" s="164">
        <v>2</v>
      </c>
      <c r="K8" s="403">
        <v>127000</v>
      </c>
      <c r="N8" s="492"/>
      <c r="O8" s="282">
        <v>13</v>
      </c>
      <c r="P8" s="112">
        <v>117981</v>
      </c>
      <c r="Q8" s="130" t="s">
        <v>19</v>
      </c>
      <c r="R8" s="119" t="s">
        <v>20</v>
      </c>
      <c r="S8" s="429"/>
      <c r="T8" s="164">
        <v>2</v>
      </c>
      <c r="U8" s="403">
        <v>127000</v>
      </c>
    </row>
    <row r="9" spans="1:21" ht="22.5" x14ac:dyDescent="0.2">
      <c r="A9" s="492"/>
      <c r="B9" s="282">
        <v>12</v>
      </c>
      <c r="C9" s="112">
        <v>114153</v>
      </c>
      <c r="D9" s="285" t="s">
        <v>19</v>
      </c>
      <c r="E9" s="282">
        <v>12</v>
      </c>
      <c r="F9" s="112">
        <v>114153</v>
      </c>
      <c r="G9" s="285" t="s">
        <v>19</v>
      </c>
      <c r="H9" s="119" t="s">
        <v>20</v>
      </c>
      <c r="I9" s="428" t="s">
        <v>30</v>
      </c>
      <c r="J9" s="164">
        <v>3</v>
      </c>
      <c r="K9" s="403">
        <v>124000</v>
      </c>
      <c r="N9" s="492"/>
      <c r="O9" s="282">
        <v>12</v>
      </c>
      <c r="P9" s="112">
        <v>114153</v>
      </c>
      <c r="Q9" s="285" t="s">
        <v>19</v>
      </c>
      <c r="R9" s="119" t="s">
        <v>20</v>
      </c>
      <c r="S9" s="428" t="s">
        <v>30</v>
      </c>
      <c r="T9" s="164">
        <v>3</v>
      </c>
      <c r="U9" s="403">
        <v>124000</v>
      </c>
    </row>
    <row r="10" spans="1:21" ht="15" x14ac:dyDescent="0.2">
      <c r="A10" s="492"/>
      <c r="B10" s="355"/>
      <c r="I10" s="429"/>
      <c r="J10" s="164">
        <v>2</v>
      </c>
      <c r="K10" s="402">
        <v>121500</v>
      </c>
      <c r="N10" s="492"/>
      <c r="O10" s="355"/>
      <c r="S10" s="429"/>
      <c r="T10" s="164">
        <v>2</v>
      </c>
      <c r="U10" s="402">
        <v>121500</v>
      </c>
    </row>
    <row r="11" spans="1:21" ht="23.25" thickBot="1" x14ac:dyDescent="0.25">
      <c r="A11" s="492"/>
      <c r="B11" s="283">
        <v>11</v>
      </c>
      <c r="C11" s="404">
        <v>109688</v>
      </c>
      <c r="D11" s="287" t="s">
        <v>19</v>
      </c>
      <c r="E11" s="283">
        <v>11</v>
      </c>
      <c r="F11" s="404">
        <v>109688</v>
      </c>
      <c r="G11" s="287" t="s">
        <v>19</v>
      </c>
      <c r="H11" s="120" t="s">
        <v>20</v>
      </c>
      <c r="I11" s="405" t="s">
        <v>36</v>
      </c>
      <c r="J11" s="406">
        <v>3</v>
      </c>
      <c r="K11" s="407">
        <v>119000</v>
      </c>
      <c r="N11" s="492"/>
      <c r="O11" s="283">
        <v>11</v>
      </c>
      <c r="P11" s="404">
        <v>109688</v>
      </c>
      <c r="Q11" s="287" t="s">
        <v>19</v>
      </c>
      <c r="R11" s="120" t="s">
        <v>20</v>
      </c>
      <c r="S11" s="405" t="s">
        <v>36</v>
      </c>
      <c r="T11" s="406">
        <v>3</v>
      </c>
      <c r="U11" s="407">
        <v>119000</v>
      </c>
    </row>
    <row r="12" spans="1:21" x14ac:dyDescent="0.2">
      <c r="A12" t="s">
        <v>162</v>
      </c>
    </row>
    <row r="13" spans="1:21" x14ac:dyDescent="0.2">
      <c r="A13" t="s">
        <v>163</v>
      </c>
    </row>
    <row r="14" spans="1:21" ht="15" thickBot="1" x14ac:dyDescent="0.25"/>
    <row r="15" spans="1:21" ht="34.5" customHeight="1" thickBot="1" x14ac:dyDescent="0.3">
      <c r="B15" s="64"/>
      <c r="C15" s="49" t="s">
        <v>105</v>
      </c>
      <c r="D15" s="49"/>
      <c r="E15" s="49"/>
      <c r="F15" s="49" t="s">
        <v>159</v>
      </c>
      <c r="G15" s="100"/>
      <c r="H15" s="71"/>
      <c r="I15" s="483" t="s">
        <v>13</v>
      </c>
      <c r="J15" s="484"/>
      <c r="O15" s="64"/>
      <c r="P15" s="49" t="s">
        <v>105</v>
      </c>
      <c r="Q15" s="49"/>
      <c r="R15" s="71"/>
      <c r="S15" s="483" t="s">
        <v>13</v>
      </c>
      <c r="T15" s="484"/>
    </row>
    <row r="16" spans="1:21" ht="15.75" customHeight="1" thickBot="1" x14ac:dyDescent="0.3">
      <c r="B16" s="83" t="s">
        <v>14</v>
      </c>
      <c r="C16" s="93">
        <v>44900</v>
      </c>
      <c r="D16" s="93"/>
      <c r="E16" s="83"/>
      <c r="F16" s="93">
        <v>44900</v>
      </c>
      <c r="G16" s="78"/>
      <c r="H16" s="50"/>
      <c r="I16" s="49" t="s">
        <v>182</v>
      </c>
      <c r="J16" s="52">
        <v>45078</v>
      </c>
      <c r="O16" s="83" t="s">
        <v>14</v>
      </c>
      <c r="P16" s="93">
        <v>44900</v>
      </c>
      <c r="Q16" s="93"/>
      <c r="R16" s="50"/>
      <c r="S16" s="49" t="s">
        <v>182</v>
      </c>
      <c r="T16" s="52">
        <v>45078</v>
      </c>
    </row>
    <row r="17" spans="1:20" ht="43.5" customHeight="1" x14ac:dyDescent="0.2">
      <c r="A17" s="486" t="s">
        <v>183</v>
      </c>
      <c r="B17" s="282">
        <v>15</v>
      </c>
      <c r="C17" s="112">
        <v>124360</v>
      </c>
      <c r="D17" s="130" t="s">
        <v>19</v>
      </c>
      <c r="E17" s="282">
        <v>15</v>
      </c>
      <c r="F17" s="112">
        <v>124360</v>
      </c>
      <c r="G17" s="130" t="s">
        <v>19</v>
      </c>
      <c r="H17" s="408" t="s">
        <v>20</v>
      </c>
      <c r="I17" s="487" t="s">
        <v>192</v>
      </c>
      <c r="J17" s="409"/>
      <c r="N17" s="486" t="s">
        <v>183</v>
      </c>
      <c r="O17" s="282">
        <v>15</v>
      </c>
      <c r="P17" s="112">
        <v>124360</v>
      </c>
      <c r="Q17" s="130" t="s">
        <v>19</v>
      </c>
      <c r="R17" s="408" t="s">
        <v>20</v>
      </c>
      <c r="S17" s="487" t="s">
        <v>192</v>
      </c>
      <c r="T17" s="409"/>
    </row>
    <row r="18" spans="1:20" ht="22.5" customHeight="1" x14ac:dyDescent="0.2">
      <c r="A18" s="486"/>
      <c r="B18" s="282">
        <v>14</v>
      </c>
      <c r="C18" s="112">
        <v>121810</v>
      </c>
      <c r="D18" s="285" t="s">
        <v>19</v>
      </c>
      <c r="E18" s="282">
        <v>14</v>
      </c>
      <c r="F18" s="112">
        <v>121810</v>
      </c>
      <c r="G18" s="285" t="s">
        <v>19</v>
      </c>
      <c r="H18" s="408" t="s">
        <v>20</v>
      </c>
      <c r="I18" s="488"/>
      <c r="J18" s="356"/>
      <c r="N18" s="486"/>
      <c r="O18" s="282">
        <v>14</v>
      </c>
      <c r="P18" s="112">
        <v>121810</v>
      </c>
      <c r="Q18" s="285" t="s">
        <v>19</v>
      </c>
      <c r="R18" s="408" t="s">
        <v>20</v>
      </c>
      <c r="S18" s="488"/>
      <c r="T18" s="356"/>
    </row>
    <row r="19" spans="1:20" ht="22.5" x14ac:dyDescent="0.2">
      <c r="A19" s="486"/>
      <c r="B19" s="282">
        <v>13</v>
      </c>
      <c r="C19" s="112">
        <v>117981</v>
      </c>
      <c r="D19" s="130" t="s">
        <v>19</v>
      </c>
      <c r="E19" s="282">
        <v>13</v>
      </c>
      <c r="F19" s="112">
        <v>117981</v>
      </c>
      <c r="G19" s="130" t="s">
        <v>19</v>
      </c>
      <c r="H19" s="408" t="s">
        <v>20</v>
      </c>
      <c r="I19" s="488"/>
      <c r="J19" s="356"/>
      <c r="N19" s="486"/>
      <c r="O19" s="282">
        <v>13</v>
      </c>
      <c r="P19" s="112">
        <v>117981</v>
      </c>
      <c r="Q19" s="130" t="s">
        <v>19</v>
      </c>
      <c r="R19" s="408" t="s">
        <v>20</v>
      </c>
      <c r="S19" s="488"/>
      <c r="T19" s="356"/>
    </row>
    <row r="20" spans="1:20" ht="22.5" x14ac:dyDescent="0.2">
      <c r="A20" s="486"/>
      <c r="B20" s="282">
        <v>12</v>
      </c>
      <c r="C20" s="112">
        <v>114153</v>
      </c>
      <c r="D20" s="285" t="s">
        <v>19</v>
      </c>
      <c r="E20" s="282">
        <v>12</v>
      </c>
      <c r="F20" s="112">
        <v>114153</v>
      </c>
      <c r="G20" s="285" t="s">
        <v>19</v>
      </c>
      <c r="H20" s="408" t="s">
        <v>20</v>
      </c>
      <c r="I20" s="488"/>
      <c r="J20" s="356"/>
      <c r="N20" s="486"/>
      <c r="O20" s="282">
        <v>12</v>
      </c>
      <c r="P20" s="112">
        <v>114153</v>
      </c>
      <c r="Q20" s="285" t="s">
        <v>19</v>
      </c>
      <c r="R20" s="408" t="s">
        <v>20</v>
      </c>
      <c r="S20" s="488"/>
      <c r="T20" s="356"/>
    </row>
    <row r="21" spans="1:20" ht="23.25" thickBot="1" x14ac:dyDescent="0.25">
      <c r="A21" s="486"/>
      <c r="B21" s="283">
        <v>11</v>
      </c>
      <c r="C21" s="404">
        <v>109688</v>
      </c>
      <c r="D21" s="287" t="s">
        <v>19</v>
      </c>
      <c r="E21" s="283">
        <v>11</v>
      </c>
      <c r="F21" s="404">
        <v>109688</v>
      </c>
      <c r="G21" s="287" t="s">
        <v>19</v>
      </c>
      <c r="H21" s="410" t="s">
        <v>20</v>
      </c>
      <c r="I21" s="491"/>
      <c r="J21" s="395"/>
      <c r="N21" s="486"/>
      <c r="O21" s="283">
        <v>11</v>
      </c>
      <c r="P21" s="404">
        <v>109688</v>
      </c>
      <c r="Q21" s="287" t="s">
        <v>19</v>
      </c>
      <c r="R21" s="410" t="s">
        <v>20</v>
      </c>
      <c r="S21" s="491"/>
      <c r="T21" s="395"/>
    </row>
    <row r="22" spans="1:20" ht="23.25" thickBot="1" x14ac:dyDescent="0.25">
      <c r="A22" s="401"/>
      <c r="B22" s="76"/>
      <c r="C22" s="4"/>
      <c r="D22" s="411"/>
      <c r="E22" s="76"/>
      <c r="F22" s="4"/>
      <c r="G22" s="411"/>
      <c r="H22" s="48"/>
      <c r="I22" s="412"/>
    </row>
    <row r="23" spans="1:20" ht="30" customHeight="1" thickBot="1" x14ac:dyDescent="0.3">
      <c r="A23" s="401"/>
      <c r="B23" s="64"/>
      <c r="C23" s="49" t="s">
        <v>105</v>
      </c>
      <c r="D23" s="49"/>
      <c r="E23" s="49"/>
      <c r="F23" s="49" t="s">
        <v>159</v>
      </c>
      <c r="G23" s="100"/>
      <c r="H23" s="71"/>
      <c r="I23" s="483" t="s">
        <v>13</v>
      </c>
      <c r="J23" s="484"/>
      <c r="N23" s="401"/>
      <c r="O23" s="64"/>
      <c r="P23" s="49" t="s">
        <v>105</v>
      </c>
      <c r="Q23" s="49"/>
      <c r="R23" s="71"/>
      <c r="S23" s="483" t="s">
        <v>13</v>
      </c>
      <c r="T23" s="484"/>
    </row>
    <row r="24" spans="1:20" ht="15" x14ac:dyDescent="0.25">
      <c r="B24" s="83" t="s">
        <v>14</v>
      </c>
      <c r="C24" s="93">
        <v>44900</v>
      </c>
      <c r="D24" s="93"/>
      <c r="E24" s="83"/>
      <c r="F24" s="93">
        <v>44900</v>
      </c>
      <c r="G24" s="78"/>
      <c r="H24" s="50"/>
      <c r="I24" s="49" t="s">
        <v>182</v>
      </c>
      <c r="J24" s="52">
        <v>45078</v>
      </c>
      <c r="O24" s="83" t="s">
        <v>14</v>
      </c>
      <c r="P24" s="93">
        <v>44900</v>
      </c>
      <c r="Q24" s="93"/>
      <c r="R24" s="50"/>
      <c r="S24" s="49" t="s">
        <v>182</v>
      </c>
      <c r="T24" s="52">
        <v>45078</v>
      </c>
    </row>
    <row r="25" spans="1:20" ht="22.5" customHeight="1" x14ac:dyDescent="0.25">
      <c r="B25" s="282">
        <v>10</v>
      </c>
      <c r="C25" s="112">
        <v>105861</v>
      </c>
      <c r="D25" s="285" t="s">
        <v>19</v>
      </c>
      <c r="E25" s="282">
        <v>10</v>
      </c>
      <c r="F25" s="112">
        <v>105861</v>
      </c>
      <c r="G25" s="285" t="s">
        <v>19</v>
      </c>
      <c r="H25" s="119" t="s">
        <v>20</v>
      </c>
      <c r="I25" s="113" t="s">
        <v>46</v>
      </c>
      <c r="J25" s="413">
        <v>109000</v>
      </c>
      <c r="O25" s="282">
        <v>10</v>
      </c>
      <c r="P25" s="112">
        <v>105861</v>
      </c>
      <c r="Q25" s="285" t="s">
        <v>19</v>
      </c>
      <c r="R25" s="119" t="s">
        <v>20</v>
      </c>
      <c r="S25" s="113" t="s">
        <v>46</v>
      </c>
      <c r="T25" s="413">
        <v>109000</v>
      </c>
    </row>
    <row r="26" spans="1:20" ht="22.5" x14ac:dyDescent="0.25">
      <c r="B26" s="282">
        <v>9</v>
      </c>
      <c r="C26" s="112">
        <v>101395</v>
      </c>
      <c r="D26" s="130" t="s">
        <v>19</v>
      </c>
      <c r="E26" s="282">
        <v>9</v>
      </c>
      <c r="F26" s="112">
        <v>101395</v>
      </c>
      <c r="G26" s="130" t="s">
        <v>19</v>
      </c>
      <c r="H26" s="119" t="s">
        <v>20</v>
      </c>
      <c r="I26" s="113" t="s">
        <v>50</v>
      </c>
      <c r="J26" s="413">
        <v>106000</v>
      </c>
      <c r="O26" s="282">
        <v>9</v>
      </c>
      <c r="P26" s="112">
        <v>101395</v>
      </c>
      <c r="Q26" s="130" t="s">
        <v>19</v>
      </c>
      <c r="R26" s="119" t="s">
        <v>20</v>
      </c>
      <c r="S26" s="113" t="s">
        <v>50</v>
      </c>
      <c r="T26" s="413">
        <v>106000</v>
      </c>
    </row>
    <row r="27" spans="1:20" ht="22.5" x14ac:dyDescent="0.25">
      <c r="B27" s="282">
        <v>8</v>
      </c>
      <c r="C27" s="112">
        <v>97569</v>
      </c>
      <c r="D27" s="130" t="s">
        <v>57</v>
      </c>
      <c r="E27" s="282">
        <v>8</v>
      </c>
      <c r="F27" s="112">
        <v>97569</v>
      </c>
      <c r="G27" s="130" t="s">
        <v>57</v>
      </c>
      <c r="H27" s="119" t="s">
        <v>20</v>
      </c>
      <c r="I27" s="114" t="s">
        <v>56</v>
      </c>
      <c r="J27" s="414">
        <v>103000</v>
      </c>
      <c r="O27" s="282">
        <v>8</v>
      </c>
      <c r="P27" s="112">
        <v>97569</v>
      </c>
      <c r="Q27" s="130" t="s">
        <v>57</v>
      </c>
      <c r="R27" s="119" t="s">
        <v>20</v>
      </c>
      <c r="S27" s="114" t="s">
        <v>56</v>
      </c>
      <c r="T27" s="414">
        <v>103000</v>
      </c>
    </row>
    <row r="28" spans="1:20" ht="22.5" x14ac:dyDescent="0.25">
      <c r="B28" s="282">
        <v>7</v>
      </c>
      <c r="C28" s="112">
        <v>92893</v>
      </c>
      <c r="D28" s="130" t="s">
        <v>57</v>
      </c>
      <c r="E28" s="282">
        <v>7</v>
      </c>
      <c r="F28" s="112">
        <v>92893</v>
      </c>
      <c r="G28" s="130" t="s">
        <v>57</v>
      </c>
      <c r="H28" s="119" t="s">
        <v>20</v>
      </c>
      <c r="I28" s="115" t="s">
        <v>61</v>
      </c>
      <c r="J28" s="53">
        <v>100466</v>
      </c>
      <c r="O28" s="282">
        <v>7</v>
      </c>
      <c r="P28" s="112">
        <v>92893</v>
      </c>
      <c r="Q28" s="130" t="s">
        <v>57</v>
      </c>
      <c r="R28" s="119" t="s">
        <v>20</v>
      </c>
      <c r="S28" s="115" t="s">
        <v>61</v>
      </c>
      <c r="T28" s="53">
        <v>100466</v>
      </c>
    </row>
    <row r="29" spans="1:20" ht="22.5" x14ac:dyDescent="0.25">
      <c r="B29" s="282">
        <v>6</v>
      </c>
      <c r="C29" s="112">
        <v>88469</v>
      </c>
      <c r="D29" s="130" t="s">
        <v>57</v>
      </c>
      <c r="E29" s="282">
        <v>6</v>
      </c>
      <c r="F29" s="112">
        <v>88469</v>
      </c>
      <c r="G29" s="130" t="s">
        <v>57</v>
      </c>
      <c r="H29" s="119" t="s">
        <v>20</v>
      </c>
      <c r="I29" s="115" t="s">
        <v>64</v>
      </c>
      <c r="J29" s="53">
        <v>97741.38</v>
      </c>
      <c r="O29" s="282">
        <v>6</v>
      </c>
      <c r="P29" s="112">
        <v>88469</v>
      </c>
      <c r="Q29" s="130" t="s">
        <v>57</v>
      </c>
      <c r="R29" s="119" t="s">
        <v>20</v>
      </c>
      <c r="S29" s="115" t="s">
        <v>64</v>
      </c>
      <c r="T29" s="53">
        <v>97741.38</v>
      </c>
    </row>
    <row r="30" spans="1:20" ht="22.5" x14ac:dyDescent="0.25">
      <c r="B30" s="282">
        <v>5</v>
      </c>
      <c r="C30" s="112">
        <v>84046</v>
      </c>
      <c r="D30" s="130" t="s">
        <v>57</v>
      </c>
      <c r="E30" s="282">
        <v>5</v>
      </c>
      <c r="F30" s="112">
        <v>84046</v>
      </c>
      <c r="G30" s="130" t="s">
        <v>57</v>
      </c>
      <c r="H30" s="119" t="s">
        <v>20</v>
      </c>
      <c r="I30" s="115" t="s">
        <v>67</v>
      </c>
      <c r="J30" s="53">
        <v>93246</v>
      </c>
      <c r="O30" s="282">
        <v>5</v>
      </c>
      <c r="P30" s="112">
        <v>84046</v>
      </c>
      <c r="Q30" s="130" t="s">
        <v>57</v>
      </c>
      <c r="R30" s="119" t="s">
        <v>20</v>
      </c>
      <c r="S30" s="115" t="s">
        <v>67</v>
      </c>
      <c r="T30" s="53">
        <v>93246</v>
      </c>
    </row>
    <row r="31" spans="1:20" ht="22.5" x14ac:dyDescent="0.25">
      <c r="B31" s="282">
        <v>4</v>
      </c>
      <c r="C31" s="112">
        <v>79632</v>
      </c>
      <c r="D31" s="130" t="s">
        <v>57</v>
      </c>
      <c r="E31" s="282">
        <v>4</v>
      </c>
      <c r="F31" s="112">
        <v>79632</v>
      </c>
      <c r="G31" s="130" t="s">
        <v>57</v>
      </c>
      <c r="H31" s="119" t="s">
        <v>20</v>
      </c>
      <c r="I31" s="115" t="s">
        <v>71</v>
      </c>
      <c r="J31" s="53">
        <v>87644.4</v>
      </c>
      <c r="O31" s="282">
        <v>4</v>
      </c>
      <c r="P31" s="112">
        <v>79632</v>
      </c>
      <c r="Q31" s="130" t="s">
        <v>57</v>
      </c>
      <c r="R31" s="119" t="s">
        <v>20</v>
      </c>
      <c r="S31" s="115" t="s">
        <v>71</v>
      </c>
      <c r="T31" s="53">
        <v>87644.4</v>
      </c>
    </row>
    <row r="32" spans="1:20" ht="22.5" x14ac:dyDescent="0.25">
      <c r="B32" s="282">
        <v>3</v>
      </c>
      <c r="C32" s="112">
        <v>74571</v>
      </c>
      <c r="D32" s="130" t="s">
        <v>57</v>
      </c>
      <c r="E32" s="282">
        <v>3</v>
      </c>
      <c r="F32" s="112">
        <v>74571</v>
      </c>
      <c r="G32" s="130" t="s">
        <v>57</v>
      </c>
      <c r="H32" s="119" t="s">
        <v>20</v>
      </c>
      <c r="I32" s="115" t="s">
        <v>75</v>
      </c>
      <c r="J32" s="53">
        <v>82045.2</v>
      </c>
      <c r="O32" s="282">
        <v>3</v>
      </c>
      <c r="P32" s="112">
        <v>74571</v>
      </c>
      <c r="Q32" s="130" t="s">
        <v>57</v>
      </c>
      <c r="R32" s="119" t="s">
        <v>20</v>
      </c>
      <c r="S32" s="115" t="s">
        <v>75</v>
      </c>
      <c r="T32" s="53">
        <v>82045.2</v>
      </c>
    </row>
    <row r="33" spans="1:20" ht="22.5" x14ac:dyDescent="0.25">
      <c r="B33" s="282">
        <v>2</v>
      </c>
      <c r="C33" s="284">
        <v>70146</v>
      </c>
      <c r="D33" s="286" t="s">
        <v>57</v>
      </c>
      <c r="E33" s="282">
        <v>2</v>
      </c>
      <c r="F33" s="284">
        <v>70146</v>
      </c>
      <c r="G33" s="286" t="s">
        <v>57</v>
      </c>
      <c r="H33" s="119" t="s">
        <v>20</v>
      </c>
      <c r="I33" s="115" t="s">
        <v>79</v>
      </c>
      <c r="J33" s="53">
        <v>76442.399999999994</v>
      </c>
      <c r="O33" s="282">
        <v>2</v>
      </c>
      <c r="P33" s="284">
        <v>70146</v>
      </c>
      <c r="Q33" s="286" t="s">
        <v>57</v>
      </c>
      <c r="R33" s="119" t="s">
        <v>20</v>
      </c>
      <c r="S33" s="115" t="s">
        <v>79</v>
      </c>
      <c r="T33" s="53">
        <v>76442.399999999994</v>
      </c>
    </row>
    <row r="34" spans="1:20" ht="23.25" thickBot="1" x14ac:dyDescent="0.25">
      <c r="B34" s="283">
        <v>1</v>
      </c>
      <c r="C34" s="89">
        <v>66354</v>
      </c>
      <c r="D34" s="287" t="s">
        <v>57</v>
      </c>
      <c r="E34" s="283">
        <v>1</v>
      </c>
      <c r="F34" s="89">
        <v>66354</v>
      </c>
      <c r="G34" s="287" t="s">
        <v>57</v>
      </c>
      <c r="H34" s="120" t="s">
        <v>20</v>
      </c>
      <c r="I34" s="277" t="s">
        <v>82</v>
      </c>
      <c r="J34" s="415">
        <v>70842</v>
      </c>
      <c r="O34" s="283">
        <v>1</v>
      </c>
      <c r="P34" s="89">
        <v>66354</v>
      </c>
      <c r="Q34" s="287" t="s">
        <v>57</v>
      </c>
      <c r="R34" s="120" t="s">
        <v>20</v>
      </c>
      <c r="S34" s="277" t="s">
        <v>82</v>
      </c>
      <c r="T34" s="415">
        <v>70842</v>
      </c>
    </row>
    <row r="36" spans="1:20" x14ac:dyDescent="0.2">
      <c r="A36" t="s">
        <v>83</v>
      </c>
    </row>
    <row r="37" spans="1:20" x14ac:dyDescent="0.2">
      <c r="A37" s="400" t="s">
        <v>84</v>
      </c>
    </row>
    <row r="38" spans="1:20" x14ac:dyDescent="0.2">
      <c r="A38" s="400" t="s">
        <v>184</v>
      </c>
    </row>
    <row r="39" spans="1:20" x14ac:dyDescent="0.2">
      <c r="A39" s="400" t="s">
        <v>185</v>
      </c>
    </row>
  </sheetData>
  <mergeCells count="16">
    <mergeCell ref="I23:J23"/>
    <mergeCell ref="I4:K4"/>
    <mergeCell ref="A6:A11"/>
    <mergeCell ref="I7:I8"/>
    <mergeCell ref="I9:I10"/>
    <mergeCell ref="I15:J15"/>
    <mergeCell ref="A17:A21"/>
    <mergeCell ref="I17:I21"/>
    <mergeCell ref="N17:N21"/>
    <mergeCell ref="S17:S21"/>
    <mergeCell ref="S23:T23"/>
    <mergeCell ref="S4:U4"/>
    <mergeCell ref="N6:N11"/>
    <mergeCell ref="S7:S8"/>
    <mergeCell ref="S9:S10"/>
    <mergeCell ref="S15:T1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B04E9-3EC5-423E-8B99-0FDB094C1CEA}">
  <dimension ref="A1:U26"/>
  <sheetViews>
    <sheetView workbookViewId="0">
      <selection activeCell="T7" sqref="T7"/>
    </sheetView>
  </sheetViews>
  <sheetFormatPr defaultRowHeight="14.25" x14ac:dyDescent="0.2"/>
  <cols>
    <col min="2" max="3" width="10.875" customWidth="1"/>
    <col min="4" max="4" width="5.875" customWidth="1"/>
    <col min="5" max="5" width="9.25" customWidth="1"/>
    <col min="6" max="6" width="11.625" customWidth="1"/>
    <col min="7" max="7" width="12.125" customWidth="1"/>
    <col min="8" max="8" width="6.125" customWidth="1"/>
    <col min="10" max="11" width="10.875" customWidth="1"/>
    <col min="12" max="12" width="6" customWidth="1"/>
    <col min="14" max="15" width="10.875" customWidth="1"/>
    <col min="16" max="16" width="6.125" customWidth="1"/>
    <col min="18" max="18" width="35.25" customWidth="1"/>
    <col min="20" max="20" width="14.5" customWidth="1"/>
  </cols>
  <sheetData>
    <row r="1" spans="1:21" ht="18" x14ac:dyDescent="0.25">
      <c r="A1" s="1" t="s">
        <v>164</v>
      </c>
    </row>
    <row r="3" spans="1:21" ht="15.75" thickBot="1" x14ac:dyDescent="0.3">
      <c r="A3" s="7" t="s">
        <v>165</v>
      </c>
      <c r="H3" s="13"/>
      <c r="I3" s="13"/>
      <c r="J3" s="13"/>
      <c r="K3" s="13"/>
      <c r="L3" s="13"/>
      <c r="M3" s="13"/>
      <c r="N3" s="13"/>
      <c r="O3" s="13"/>
      <c r="P3" s="13"/>
    </row>
    <row r="4" spans="1:21" ht="15.75" customHeight="1" thickBot="1" x14ac:dyDescent="0.3">
      <c r="A4" s="483" t="s">
        <v>166</v>
      </c>
      <c r="B4" s="485"/>
      <c r="C4" s="485"/>
      <c r="D4" s="484"/>
      <c r="E4" s="483" t="s">
        <v>167</v>
      </c>
      <c r="F4" s="485"/>
      <c r="G4" s="485"/>
      <c r="H4" s="484"/>
      <c r="I4" s="448" t="s">
        <v>168</v>
      </c>
      <c r="J4" s="439"/>
      <c r="K4" s="439"/>
      <c r="L4" s="440"/>
      <c r="M4" s="448" t="s">
        <v>169</v>
      </c>
      <c r="N4" s="439"/>
      <c r="O4" s="439"/>
      <c r="P4" s="440"/>
      <c r="Q4" s="347"/>
      <c r="R4" s="448" t="s">
        <v>13</v>
      </c>
      <c r="S4" s="348"/>
    </row>
    <row r="5" spans="1:21" ht="15.75" thickBot="1" x14ac:dyDescent="0.3">
      <c r="A5" s="64"/>
      <c r="B5" s="306" t="s">
        <v>170</v>
      </c>
      <c r="C5" s="306" t="s">
        <v>93</v>
      </c>
      <c r="D5" s="73"/>
      <c r="E5" s="307"/>
      <c r="F5" s="306" t="s">
        <v>170</v>
      </c>
      <c r="G5" s="306" t="s">
        <v>93</v>
      </c>
      <c r="H5" s="73"/>
      <c r="I5" s="300"/>
      <c r="J5" s="306" t="s">
        <v>170</v>
      </c>
      <c r="K5" s="306" t="s">
        <v>93</v>
      </c>
      <c r="L5" s="301"/>
      <c r="M5" s="171"/>
      <c r="N5" s="302" t="s">
        <v>170</v>
      </c>
      <c r="O5" s="302" t="s">
        <v>93</v>
      </c>
      <c r="P5" s="174"/>
      <c r="Q5" s="349"/>
      <c r="R5" s="495"/>
      <c r="S5" s="318"/>
    </row>
    <row r="6" spans="1:21" s="182" customFormat="1" ht="15" x14ac:dyDescent="0.2">
      <c r="A6" s="178" t="s">
        <v>14</v>
      </c>
      <c r="B6" s="179">
        <v>44627</v>
      </c>
      <c r="C6" s="180">
        <v>44627</v>
      </c>
      <c r="D6" s="181"/>
      <c r="E6" s="233" t="s">
        <v>14</v>
      </c>
      <c r="F6" s="179">
        <v>44627</v>
      </c>
      <c r="G6" s="180">
        <v>44627</v>
      </c>
      <c r="H6" s="181"/>
      <c r="I6" s="235" t="s">
        <v>14</v>
      </c>
      <c r="J6" s="179">
        <v>44627</v>
      </c>
      <c r="K6" s="180">
        <v>44627</v>
      </c>
      <c r="L6" s="181"/>
      <c r="M6" s="235" t="s">
        <v>14</v>
      </c>
      <c r="N6" s="179">
        <v>44627</v>
      </c>
      <c r="O6" s="180">
        <v>44627</v>
      </c>
      <c r="P6" s="181"/>
      <c r="Q6" s="350"/>
      <c r="R6" s="259" t="s">
        <v>94</v>
      </c>
      <c r="S6" s="226">
        <v>45078</v>
      </c>
      <c r="T6"/>
      <c r="U6"/>
    </row>
    <row r="7" spans="1:21" ht="17.25" customHeight="1" x14ac:dyDescent="0.2">
      <c r="A7" s="143">
        <v>7</v>
      </c>
      <c r="B7" s="272">
        <v>78997</v>
      </c>
      <c r="C7" s="272">
        <v>79722</v>
      </c>
      <c r="D7" s="124" t="s">
        <v>19</v>
      </c>
      <c r="E7" s="116"/>
      <c r="F7" s="225"/>
      <c r="G7" s="304"/>
      <c r="H7" s="124"/>
      <c r="I7" s="143">
        <v>7</v>
      </c>
      <c r="J7" s="272">
        <v>78997</v>
      </c>
      <c r="K7" s="272">
        <v>79722</v>
      </c>
      <c r="L7" s="124" t="s">
        <v>19</v>
      </c>
      <c r="M7" s="116"/>
      <c r="N7" s="225"/>
      <c r="O7" s="304"/>
      <c r="P7" s="124"/>
      <c r="Q7" s="126" t="s">
        <v>20</v>
      </c>
      <c r="R7" s="435" t="s">
        <v>61</v>
      </c>
      <c r="S7" s="437">
        <v>80193</v>
      </c>
      <c r="T7" t="s">
        <v>95</v>
      </c>
    </row>
    <row r="8" spans="1:21" ht="17.25" customHeight="1" x14ac:dyDescent="0.2">
      <c r="A8" s="143">
        <v>6</v>
      </c>
      <c r="B8" s="272">
        <v>75583</v>
      </c>
      <c r="C8" s="272">
        <v>76276</v>
      </c>
      <c r="D8" s="124" t="s">
        <v>19</v>
      </c>
      <c r="E8" s="116"/>
      <c r="F8" s="225"/>
      <c r="G8" s="304"/>
      <c r="H8" s="124"/>
      <c r="I8" s="143">
        <v>6</v>
      </c>
      <c r="J8" s="272">
        <v>75583</v>
      </c>
      <c r="K8" s="272">
        <v>76276</v>
      </c>
      <c r="L8" s="124" t="s">
        <v>19</v>
      </c>
      <c r="M8" s="116"/>
      <c r="N8" s="225"/>
      <c r="O8" s="304"/>
      <c r="P8" s="124"/>
      <c r="Q8" s="126" t="s">
        <v>20</v>
      </c>
      <c r="R8" s="498"/>
      <c r="S8" s="496"/>
      <c r="T8" t="s">
        <v>95</v>
      </c>
    </row>
    <row r="9" spans="1:21" s="384" customFormat="1" ht="17.25" customHeight="1" x14ac:dyDescent="0.2">
      <c r="A9" s="382">
        <v>5</v>
      </c>
      <c r="B9" s="386">
        <v>72168</v>
      </c>
      <c r="C9" s="386">
        <v>72826</v>
      </c>
      <c r="D9" s="381" t="s">
        <v>57</v>
      </c>
      <c r="E9" s="379"/>
      <c r="F9" s="380"/>
      <c r="G9" s="387"/>
      <c r="H9" s="381"/>
      <c r="I9" s="382">
        <v>5</v>
      </c>
      <c r="J9" s="386">
        <v>72168</v>
      </c>
      <c r="K9" s="386">
        <v>72826</v>
      </c>
      <c r="L9" s="381" t="s">
        <v>57</v>
      </c>
      <c r="M9" s="379"/>
      <c r="N9" s="380"/>
      <c r="O9" s="387"/>
      <c r="P9" s="381"/>
      <c r="Q9" s="383" t="s">
        <v>20</v>
      </c>
      <c r="R9" s="499"/>
      <c r="S9" s="497"/>
    </row>
    <row r="10" spans="1:21" ht="17.25" customHeight="1" x14ac:dyDescent="0.2">
      <c r="A10" s="143">
        <v>4</v>
      </c>
      <c r="B10" s="272">
        <v>68754</v>
      </c>
      <c r="C10" s="272">
        <v>69378</v>
      </c>
      <c r="D10" s="124" t="s">
        <v>57</v>
      </c>
      <c r="E10" s="116"/>
      <c r="F10" s="225"/>
      <c r="G10" s="305"/>
      <c r="H10" s="124"/>
      <c r="I10" s="143">
        <v>4</v>
      </c>
      <c r="J10" s="272">
        <v>68754</v>
      </c>
      <c r="K10" s="272">
        <v>69378</v>
      </c>
      <c r="L10" s="124" t="s">
        <v>57</v>
      </c>
      <c r="M10" s="116"/>
      <c r="N10" s="225"/>
      <c r="O10" s="304"/>
      <c r="P10" s="124"/>
      <c r="Q10" s="126" t="s">
        <v>20</v>
      </c>
      <c r="R10" s="261" t="s">
        <v>64</v>
      </c>
      <c r="S10" s="311">
        <v>76374</v>
      </c>
    </row>
    <row r="11" spans="1:21" ht="17.25" customHeight="1" x14ac:dyDescent="0.2">
      <c r="A11" s="143">
        <v>3</v>
      </c>
      <c r="B11" s="272">
        <v>65337</v>
      </c>
      <c r="C11" s="272">
        <v>65929</v>
      </c>
      <c r="D11" s="124" t="s">
        <v>57</v>
      </c>
      <c r="E11" s="143">
        <v>5</v>
      </c>
      <c r="F11" s="225">
        <v>61602</v>
      </c>
      <c r="G11" s="304">
        <v>62154</v>
      </c>
      <c r="H11" s="124" t="s">
        <v>57</v>
      </c>
      <c r="I11" s="143">
        <v>3</v>
      </c>
      <c r="J11" s="272">
        <v>65337</v>
      </c>
      <c r="K11" s="272">
        <v>65929</v>
      </c>
      <c r="L11" s="124" t="s">
        <v>57</v>
      </c>
      <c r="M11" s="143">
        <v>5</v>
      </c>
      <c r="N11" s="225">
        <v>61602</v>
      </c>
      <c r="O11" s="304">
        <v>62154</v>
      </c>
      <c r="P11" s="124" t="s">
        <v>57</v>
      </c>
      <c r="Q11" s="126" t="s">
        <v>20</v>
      </c>
      <c r="R11" s="261" t="s">
        <v>67</v>
      </c>
      <c r="S11" s="311">
        <v>72737</v>
      </c>
    </row>
    <row r="12" spans="1:21" ht="17.25" customHeight="1" x14ac:dyDescent="0.2">
      <c r="A12" s="161">
        <v>2</v>
      </c>
      <c r="B12" s="175">
        <v>61602</v>
      </c>
      <c r="C12" s="175">
        <v>62154</v>
      </c>
      <c r="D12" s="176" t="s">
        <v>57</v>
      </c>
      <c r="E12" s="143">
        <v>4</v>
      </c>
      <c r="F12" s="225">
        <v>59974</v>
      </c>
      <c r="G12" s="304">
        <v>60510</v>
      </c>
      <c r="H12" s="124" t="s">
        <v>57</v>
      </c>
      <c r="I12" s="161">
        <v>2</v>
      </c>
      <c r="J12" s="175">
        <v>61602</v>
      </c>
      <c r="K12" s="175">
        <v>62154</v>
      </c>
      <c r="L12" s="176" t="s">
        <v>57</v>
      </c>
      <c r="M12" s="143">
        <v>4</v>
      </c>
      <c r="N12" s="225">
        <v>59974</v>
      </c>
      <c r="O12" s="304">
        <v>60510</v>
      </c>
      <c r="P12" s="124" t="s">
        <v>57</v>
      </c>
      <c r="Q12" s="126" t="s">
        <v>20</v>
      </c>
      <c r="R12" s="261" t="s">
        <v>71</v>
      </c>
      <c r="S12" s="311">
        <v>69273</v>
      </c>
    </row>
    <row r="13" spans="1:21" ht="17.25" customHeight="1" x14ac:dyDescent="0.2">
      <c r="A13" s="161">
        <v>1</v>
      </c>
      <c r="B13" s="175">
        <v>58393</v>
      </c>
      <c r="C13" s="175">
        <v>58914</v>
      </c>
      <c r="D13" s="176" t="s">
        <v>57</v>
      </c>
      <c r="E13" s="143">
        <v>3</v>
      </c>
      <c r="F13" s="225">
        <v>58393</v>
      </c>
      <c r="G13" s="304">
        <v>58914</v>
      </c>
      <c r="H13" s="124" t="s">
        <v>57</v>
      </c>
      <c r="I13" s="161">
        <v>1</v>
      </c>
      <c r="J13" s="175">
        <v>58393</v>
      </c>
      <c r="K13" s="175">
        <v>58914</v>
      </c>
      <c r="L13" s="176" t="s">
        <v>57</v>
      </c>
      <c r="M13" s="143">
        <v>3</v>
      </c>
      <c r="N13" s="225">
        <v>58393</v>
      </c>
      <c r="O13" s="304">
        <v>58914</v>
      </c>
      <c r="P13" s="124" t="s">
        <v>57</v>
      </c>
      <c r="Q13" s="126" t="s">
        <v>20</v>
      </c>
      <c r="R13" s="463" t="s">
        <v>75</v>
      </c>
      <c r="S13" s="493">
        <v>65975</v>
      </c>
    </row>
    <row r="14" spans="1:21" ht="17.25" customHeight="1" x14ac:dyDescent="0.2">
      <c r="A14" s="161"/>
      <c r="B14" s="175"/>
      <c r="C14" s="175"/>
      <c r="D14" s="176"/>
      <c r="E14" s="161">
        <v>2</v>
      </c>
      <c r="F14" s="225">
        <v>55115</v>
      </c>
      <c r="G14" s="304">
        <v>55604</v>
      </c>
      <c r="H14" s="124" t="s">
        <v>57</v>
      </c>
      <c r="I14" s="143"/>
      <c r="J14" s="188"/>
      <c r="K14" s="225"/>
      <c r="L14" s="176"/>
      <c r="M14" s="161">
        <v>2</v>
      </c>
      <c r="N14" s="225">
        <v>55115</v>
      </c>
      <c r="O14" s="304">
        <v>55604</v>
      </c>
      <c r="P14" s="124" t="s">
        <v>57</v>
      </c>
      <c r="Q14" s="126" t="s">
        <v>20</v>
      </c>
      <c r="R14" s="463"/>
      <c r="S14" s="493"/>
    </row>
    <row r="15" spans="1:21" ht="17.25" customHeight="1" thickBot="1" x14ac:dyDescent="0.25">
      <c r="A15" s="87"/>
      <c r="B15" s="156"/>
      <c r="C15" s="156"/>
      <c r="D15" s="102"/>
      <c r="E15" s="308">
        <v>1</v>
      </c>
      <c r="F15" s="228">
        <v>51820</v>
      </c>
      <c r="G15" s="309">
        <v>51820</v>
      </c>
      <c r="H15" s="234" t="s">
        <v>57</v>
      </c>
      <c r="I15" s="236"/>
      <c r="J15" s="328"/>
      <c r="K15" s="228"/>
      <c r="L15" s="102"/>
      <c r="M15" s="308">
        <v>1</v>
      </c>
      <c r="N15" s="228">
        <v>51820</v>
      </c>
      <c r="O15" s="309">
        <v>51820</v>
      </c>
      <c r="P15" s="234" t="s">
        <v>57</v>
      </c>
      <c r="Q15" s="127" t="s">
        <v>20</v>
      </c>
      <c r="R15" s="464"/>
      <c r="S15" s="494"/>
    </row>
    <row r="16" spans="1:21" ht="17.25" customHeight="1" x14ac:dyDescent="0.2">
      <c r="A16" s="76"/>
      <c r="B16" s="243"/>
      <c r="C16" s="243"/>
      <c r="D16" s="4"/>
      <c r="E16" s="177"/>
      <c r="F16" s="8"/>
      <c r="G16" s="8"/>
      <c r="H16" s="13"/>
      <c r="I16" s="13"/>
      <c r="J16" s="13"/>
      <c r="K16" s="8"/>
      <c r="L16" s="4"/>
      <c r="M16" s="13"/>
      <c r="N16" s="13"/>
      <c r="O16" s="13"/>
      <c r="P16" s="13"/>
      <c r="Q16" s="48"/>
      <c r="R16" s="244"/>
      <c r="S16" s="245"/>
    </row>
    <row r="17" spans="2:15" x14ac:dyDescent="0.2">
      <c r="B17">
        <f>($S$7-B9)/B9*100</f>
        <v>11.119886930495511</v>
      </c>
      <c r="C17">
        <f>($S$7-C9)/C9*100</f>
        <v>10.115892675692747</v>
      </c>
      <c r="F17">
        <f>($S$11-F11)/F11*100</f>
        <v>18.075711827538065</v>
      </c>
      <c r="G17">
        <f>($S$11-G11)/G11*100</f>
        <v>17.027061814203432</v>
      </c>
      <c r="J17">
        <f>(S7-J9)/J9*100</f>
        <v>11.119886930495511</v>
      </c>
      <c r="K17">
        <f>($S$11-K11)/K11*100</f>
        <v>10.326260067648532</v>
      </c>
      <c r="N17">
        <f>($S$11-N11)/N11*100</f>
        <v>18.075711827538065</v>
      </c>
      <c r="O17">
        <f>($S$11-O11)/O11*100</f>
        <v>17.027061814203432</v>
      </c>
    </row>
    <row r="20" spans="2:15" ht="31.5" customHeight="1" x14ac:dyDescent="0.2"/>
    <row r="22" spans="2:15" ht="18" customHeight="1" x14ac:dyDescent="0.2"/>
    <row r="23" spans="2:15" ht="18" customHeight="1" x14ac:dyDescent="0.2"/>
    <row r="24" spans="2:15" ht="18" customHeight="1" x14ac:dyDescent="0.2"/>
    <row r="25" spans="2:15" ht="18" customHeight="1" x14ac:dyDescent="0.2"/>
    <row r="26" spans="2:15" ht="18" customHeight="1" x14ac:dyDescent="0.2"/>
  </sheetData>
  <mergeCells count="9">
    <mergeCell ref="A4:D4"/>
    <mergeCell ref="I4:L4"/>
    <mergeCell ref="M4:P4"/>
    <mergeCell ref="R13:R15"/>
    <mergeCell ref="S13:S15"/>
    <mergeCell ref="R4:R5"/>
    <mergeCell ref="S7:S9"/>
    <mergeCell ref="R7:R9"/>
    <mergeCell ref="E4:H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D05E4-649F-4874-9036-483A4805E351}">
  <dimension ref="A1:P24"/>
  <sheetViews>
    <sheetView workbookViewId="0">
      <selection activeCell="I29" sqref="I29:I30"/>
    </sheetView>
  </sheetViews>
  <sheetFormatPr defaultRowHeight="14.25" x14ac:dyDescent="0.2"/>
  <cols>
    <col min="6" max="6" width="10.875" customWidth="1"/>
    <col min="12" max="12" width="14.625" customWidth="1"/>
    <col min="13" max="13" width="8.625" customWidth="1"/>
    <col min="14" max="14" width="10.5" customWidth="1"/>
    <col min="15" max="15" width="14.375" customWidth="1"/>
    <col min="16" max="16" width="14.875" customWidth="1"/>
  </cols>
  <sheetData>
    <row r="1" spans="1:16" ht="18" x14ac:dyDescent="0.25">
      <c r="A1" s="1" t="s">
        <v>171</v>
      </c>
    </row>
    <row r="3" spans="1:16" ht="15.75" thickBot="1" x14ac:dyDescent="0.3">
      <c r="A3" s="7" t="s">
        <v>172</v>
      </c>
    </row>
    <row r="4" spans="1:16" ht="36" customHeight="1" thickBot="1" x14ac:dyDescent="0.3">
      <c r="A4" s="483" t="s">
        <v>173</v>
      </c>
      <c r="B4" s="485"/>
      <c r="C4" s="485"/>
      <c r="D4" s="484"/>
      <c r="E4" s="448" t="s">
        <v>174</v>
      </c>
      <c r="F4" s="439"/>
      <c r="G4" s="440"/>
      <c r="H4" s="483" t="s">
        <v>175</v>
      </c>
      <c r="I4" s="485"/>
      <c r="J4" s="485"/>
      <c r="K4" s="483" t="s">
        <v>175</v>
      </c>
      <c r="L4" s="485"/>
      <c r="M4" s="485"/>
      <c r="N4" s="310"/>
      <c r="O4" s="439" t="s">
        <v>13</v>
      </c>
      <c r="P4" s="440"/>
    </row>
    <row r="5" spans="1:16" ht="15.75" thickBot="1" x14ac:dyDescent="0.3">
      <c r="A5" s="307"/>
      <c r="B5" s="306" t="s">
        <v>170</v>
      </c>
      <c r="C5" s="306" t="s">
        <v>93</v>
      </c>
      <c r="D5" s="73"/>
      <c r="E5" s="125"/>
      <c r="F5" s="18"/>
      <c r="G5" s="73"/>
      <c r="H5" s="64"/>
      <c r="I5" s="49" t="s">
        <v>134</v>
      </c>
      <c r="J5" s="49"/>
      <c r="K5" s="49"/>
      <c r="L5" s="49" t="s">
        <v>176</v>
      </c>
      <c r="M5" s="100"/>
      <c r="N5" s="307"/>
      <c r="O5" s="500"/>
      <c r="P5" s="501"/>
    </row>
    <row r="6" spans="1:16" ht="15" x14ac:dyDescent="0.2">
      <c r="A6" s="233" t="s">
        <v>14</v>
      </c>
      <c r="B6" s="179">
        <v>44627</v>
      </c>
      <c r="C6" s="180">
        <v>44627</v>
      </c>
      <c r="D6" s="181"/>
      <c r="E6" s="233" t="s">
        <v>14</v>
      </c>
      <c r="F6" s="93">
        <v>44805</v>
      </c>
      <c r="G6" s="181"/>
      <c r="H6" s="77" t="s">
        <v>14</v>
      </c>
      <c r="I6" s="93">
        <v>44900</v>
      </c>
      <c r="J6" s="281"/>
      <c r="K6" s="77"/>
      <c r="L6" s="93">
        <v>44900</v>
      </c>
      <c r="M6" s="99"/>
      <c r="N6" s="307"/>
      <c r="O6" s="259" t="s">
        <v>94</v>
      </c>
      <c r="P6" s="226">
        <v>45078</v>
      </c>
    </row>
    <row r="7" spans="1:16" ht="22.5" x14ac:dyDescent="0.2">
      <c r="A7" s="86">
        <v>5</v>
      </c>
      <c r="B7" s="225">
        <v>61602</v>
      </c>
      <c r="C7" s="304">
        <v>62154</v>
      </c>
      <c r="D7" s="107" t="s">
        <v>57</v>
      </c>
      <c r="E7" s="86">
        <v>5</v>
      </c>
      <c r="F7" s="231">
        <v>63002</v>
      </c>
      <c r="G7" s="107" t="s">
        <v>57</v>
      </c>
      <c r="H7" s="116">
        <v>3</v>
      </c>
      <c r="I7" s="85">
        <v>65223</v>
      </c>
      <c r="J7" s="288" t="s">
        <v>57</v>
      </c>
      <c r="K7" s="116">
        <v>3</v>
      </c>
      <c r="L7" s="85">
        <v>65223</v>
      </c>
      <c r="M7" s="288" t="s">
        <v>57</v>
      </c>
      <c r="N7" s="126" t="s">
        <v>20</v>
      </c>
      <c r="O7" s="260" t="s">
        <v>67</v>
      </c>
      <c r="P7" s="340">
        <v>72737</v>
      </c>
    </row>
    <row r="8" spans="1:16" ht="22.5" x14ac:dyDescent="0.2">
      <c r="A8" s="86">
        <v>4</v>
      </c>
      <c r="B8" s="225">
        <v>59974</v>
      </c>
      <c r="C8" s="304">
        <v>60510</v>
      </c>
      <c r="D8" s="107" t="s">
        <v>57</v>
      </c>
      <c r="E8" s="86">
        <v>4</v>
      </c>
      <c r="F8" s="231">
        <v>60510</v>
      </c>
      <c r="G8" s="107" t="s">
        <v>57</v>
      </c>
      <c r="H8" s="116">
        <v>2</v>
      </c>
      <c r="I8" s="291">
        <v>61392</v>
      </c>
      <c r="J8" s="288" t="s">
        <v>57</v>
      </c>
      <c r="K8" s="116">
        <v>2</v>
      </c>
      <c r="L8" s="291">
        <v>61392</v>
      </c>
      <c r="M8" s="288" t="s">
        <v>57</v>
      </c>
      <c r="N8" s="126" t="s">
        <v>20</v>
      </c>
      <c r="O8" s="260" t="s">
        <v>71</v>
      </c>
      <c r="P8" s="340">
        <v>69273</v>
      </c>
    </row>
    <row r="9" spans="1:16" ht="23.25" thickBot="1" x14ac:dyDescent="0.25">
      <c r="A9" s="86">
        <v>3</v>
      </c>
      <c r="B9" s="225">
        <v>58393</v>
      </c>
      <c r="C9" s="304">
        <v>58914</v>
      </c>
      <c r="D9" s="107" t="s">
        <v>57</v>
      </c>
      <c r="E9" s="86">
        <v>3</v>
      </c>
      <c r="F9" s="231">
        <v>58914</v>
      </c>
      <c r="G9" s="107" t="s">
        <v>57</v>
      </c>
      <c r="H9" s="290">
        <v>1</v>
      </c>
      <c r="I9" s="89">
        <v>58268</v>
      </c>
      <c r="J9" s="289" t="s">
        <v>57</v>
      </c>
      <c r="K9" s="290">
        <v>1</v>
      </c>
      <c r="L9" s="89">
        <v>58268</v>
      </c>
      <c r="M9" s="289" t="s">
        <v>57</v>
      </c>
      <c r="N9" s="126" t="s">
        <v>20</v>
      </c>
      <c r="O9" s="463" t="s">
        <v>75</v>
      </c>
      <c r="P9" s="502">
        <v>65975</v>
      </c>
    </row>
    <row r="10" spans="1:16" ht="22.5" x14ac:dyDescent="0.2">
      <c r="A10" s="161">
        <v>2</v>
      </c>
      <c r="B10" s="225">
        <v>55115</v>
      </c>
      <c r="C10" s="304">
        <v>55604</v>
      </c>
      <c r="D10" s="107" t="s">
        <v>57</v>
      </c>
      <c r="E10" s="161">
        <v>2</v>
      </c>
      <c r="F10" s="231">
        <v>56604</v>
      </c>
      <c r="G10" s="107" t="s">
        <v>57</v>
      </c>
      <c r="H10" s="182"/>
      <c r="I10" s="182"/>
      <c r="J10" s="182"/>
      <c r="K10" s="182"/>
      <c r="L10" s="182"/>
      <c r="M10" s="182"/>
      <c r="N10" s="126" t="s">
        <v>20</v>
      </c>
      <c r="O10" s="463"/>
      <c r="P10" s="503"/>
    </row>
    <row r="11" spans="1:16" ht="23.25" thickBot="1" x14ac:dyDescent="0.25">
      <c r="A11" s="308">
        <v>1</v>
      </c>
      <c r="B11" s="228">
        <v>51820</v>
      </c>
      <c r="C11" s="309">
        <v>51820</v>
      </c>
      <c r="D11" s="108" t="s">
        <v>57</v>
      </c>
      <c r="E11" s="308">
        <v>1</v>
      </c>
      <c r="F11" s="278">
        <v>51820</v>
      </c>
      <c r="G11" s="108" t="s">
        <v>57</v>
      </c>
      <c r="H11" s="351"/>
      <c r="I11" s="351"/>
      <c r="J11" s="351"/>
      <c r="K11" s="351"/>
      <c r="L11" s="351"/>
      <c r="M11" s="351"/>
      <c r="N11" s="127" t="s">
        <v>20</v>
      </c>
      <c r="O11" s="464"/>
      <c r="P11" s="504"/>
    </row>
    <row r="13" spans="1:16" x14ac:dyDescent="0.2">
      <c r="B13">
        <f>($P$7-B7)/B7*100</f>
        <v>18.075711827538065</v>
      </c>
      <c r="C13">
        <f>($P$7-C7)/C7*100</f>
        <v>17.027061814203432</v>
      </c>
      <c r="F13">
        <f>($P$7-F7)/F7*100</f>
        <v>15.451890416177264</v>
      </c>
      <c r="I13">
        <f>($P$7-I7)/I7*100</f>
        <v>11.520475905738774</v>
      </c>
      <c r="L13">
        <f>($P$7-L7)/L7*100</f>
        <v>11.520475905738774</v>
      </c>
    </row>
    <row r="16" spans="1:16" ht="15" thickBot="1" x14ac:dyDescent="0.25"/>
    <row r="17" spans="8:16" ht="15.75" customHeight="1" thickBot="1" x14ac:dyDescent="0.3">
      <c r="H17" s="483"/>
      <c r="I17" s="485"/>
      <c r="J17" s="485"/>
      <c r="K17" s="483" t="s">
        <v>175</v>
      </c>
      <c r="L17" s="485"/>
      <c r="M17" s="485"/>
      <c r="N17" s="310"/>
      <c r="O17" s="439" t="s">
        <v>13</v>
      </c>
      <c r="P17" s="440"/>
    </row>
    <row r="18" spans="8:16" ht="15.75" thickBot="1" x14ac:dyDescent="0.3">
      <c r="H18" s="64"/>
      <c r="I18" s="49"/>
      <c r="J18" s="49"/>
      <c r="K18" s="64"/>
      <c r="L18" s="49" t="s">
        <v>134</v>
      </c>
      <c r="M18" s="49"/>
      <c r="N18" s="307"/>
      <c r="O18" s="500"/>
      <c r="P18" s="501"/>
    </row>
    <row r="19" spans="8:16" ht="15" x14ac:dyDescent="0.2">
      <c r="H19" s="77"/>
      <c r="I19" s="93"/>
      <c r="J19" s="281"/>
      <c r="K19" s="77" t="s">
        <v>14</v>
      </c>
      <c r="L19" s="93">
        <v>44900</v>
      </c>
      <c r="M19" s="281"/>
      <c r="N19" s="307"/>
      <c r="O19" s="259" t="s">
        <v>94</v>
      </c>
      <c r="P19" s="226">
        <v>45078</v>
      </c>
    </row>
    <row r="20" spans="8:16" ht="22.5" x14ac:dyDescent="0.2">
      <c r="H20" s="116"/>
      <c r="I20" s="85"/>
      <c r="J20" s="288"/>
      <c r="K20" s="116">
        <v>3</v>
      </c>
      <c r="L20" s="85">
        <v>65223</v>
      </c>
      <c r="M20" s="288" t="s">
        <v>57</v>
      </c>
      <c r="N20" s="126" t="s">
        <v>20</v>
      </c>
      <c r="O20" s="260" t="s">
        <v>67</v>
      </c>
      <c r="P20" s="340">
        <v>72737</v>
      </c>
    </row>
    <row r="21" spans="8:16" ht="22.5" x14ac:dyDescent="0.2">
      <c r="H21" s="116"/>
      <c r="I21" s="291"/>
      <c r="J21" s="288"/>
      <c r="K21" s="116">
        <v>2</v>
      </c>
      <c r="L21" s="291">
        <v>61392</v>
      </c>
      <c r="M21" s="288" t="s">
        <v>57</v>
      </c>
      <c r="N21" s="126" t="s">
        <v>20</v>
      </c>
      <c r="O21" s="260" t="s">
        <v>71</v>
      </c>
      <c r="P21" s="340">
        <v>69273</v>
      </c>
    </row>
    <row r="22" spans="8:16" ht="23.25" thickBot="1" x14ac:dyDescent="0.25">
      <c r="H22" s="290"/>
      <c r="I22" s="89"/>
      <c r="J22" s="289"/>
      <c r="K22" s="290">
        <v>1</v>
      </c>
      <c r="L22" s="89">
        <v>58268</v>
      </c>
      <c r="M22" s="289" t="s">
        <v>57</v>
      </c>
      <c r="N22" s="126" t="s">
        <v>20</v>
      </c>
      <c r="O22" s="463" t="s">
        <v>75</v>
      </c>
      <c r="P22" s="502">
        <v>65975</v>
      </c>
    </row>
    <row r="23" spans="8:16" ht="22.5" x14ac:dyDescent="0.2">
      <c r="H23" s="182"/>
      <c r="I23" s="182"/>
      <c r="J23" s="182"/>
      <c r="K23" s="182"/>
      <c r="L23" s="182"/>
      <c r="M23" s="182"/>
      <c r="N23" s="126" t="s">
        <v>20</v>
      </c>
      <c r="O23" s="463"/>
      <c r="P23" s="503"/>
    </row>
    <row r="24" spans="8:16" ht="23.25" thickBot="1" x14ac:dyDescent="0.25">
      <c r="H24" s="351"/>
      <c r="I24" s="351"/>
      <c r="J24" s="351"/>
      <c r="K24" s="351"/>
      <c r="L24" s="351"/>
      <c r="M24" s="351"/>
      <c r="N24" s="127" t="s">
        <v>20</v>
      </c>
      <c r="O24" s="464"/>
      <c r="P24" s="504"/>
    </row>
  </sheetData>
  <mergeCells count="12">
    <mergeCell ref="A4:D4"/>
    <mergeCell ref="O4:P5"/>
    <mergeCell ref="O9:O11"/>
    <mergeCell ref="P9:P11"/>
    <mergeCell ref="E4:G4"/>
    <mergeCell ref="H4:J4"/>
    <mergeCell ref="K4:M4"/>
    <mergeCell ref="H17:J17"/>
    <mergeCell ref="K17:M17"/>
    <mergeCell ref="O17:P18"/>
    <mergeCell ref="O22:O24"/>
    <mergeCell ref="P22:P2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6253dad-cd7f-4e50-8749-6e21a0528a3e" xsi:nil="true"/>
    <lcf76f155ced4ddcb4097134ff3c332f xmlns="6d8b3d66-57dd-4036-af72-5aa9717b616b">
      <Terms xmlns="http://schemas.microsoft.com/office/infopath/2007/PartnerControls"/>
    </lcf76f155ced4ddcb4097134ff3c332f>
    <Status xmlns="6d8b3d66-57dd-4036-af72-5aa9717b616b" xsi:nil="true"/>
    <Info xmlns="6d8b3d66-57dd-4036-af72-5aa9717b616b" xsi:nil="true"/>
    <ApprovalStatu xmlns="6d8b3d66-57dd-4036-af72-5aa9717b616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F1B5BF3D8384C44A9F4D1D5656F2B03" ma:contentTypeVersion="24" ma:contentTypeDescription="Create a new document." ma:contentTypeScope="" ma:versionID="9624d31ce7aaf297e9bef9017fd8c617">
  <xsd:schema xmlns:xsd="http://www.w3.org/2001/XMLSchema" xmlns:xs="http://www.w3.org/2001/XMLSchema" xmlns:p="http://schemas.microsoft.com/office/2006/metadata/properties" xmlns:ns2="6d8b3d66-57dd-4036-af72-5aa9717b616b" xmlns:ns3="a6253dad-cd7f-4e50-8749-6e21a0528a3e" targetNamespace="http://schemas.microsoft.com/office/2006/metadata/properties" ma:root="true" ma:fieldsID="4013606821b5c2f11f2e9b4c4c7d8a6d" ns2:_="" ns3:_="">
    <xsd:import namespace="6d8b3d66-57dd-4036-af72-5aa9717b616b"/>
    <xsd:import namespace="a6253dad-cd7f-4e50-8749-6e21a0528a3e"/>
    <xsd:element name="properties">
      <xsd:complexType>
        <xsd:sequence>
          <xsd:element name="documentManagement">
            <xsd:complexType>
              <xsd:all>
                <xsd:element ref="ns2:Info" minOccurs="0"/>
                <xsd:element ref="ns2:Status" minOccurs="0"/>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ApprovalStatu"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8b3d66-57dd-4036-af72-5aa9717b616b" elementFormDefault="qualified">
    <xsd:import namespace="http://schemas.microsoft.com/office/2006/documentManagement/types"/>
    <xsd:import namespace="http://schemas.microsoft.com/office/infopath/2007/PartnerControls"/>
    <xsd:element name="Info" ma:index="1" nillable="true" ma:displayName="Info" ma:format="Dropdown" ma:internalName="Info" ma:readOnly="false">
      <xsd:simpleType>
        <xsd:restriction base="dms:Text">
          <xsd:maxLength value="255"/>
        </xsd:restriction>
      </xsd:simpleType>
    </xsd:element>
    <xsd:element name="Status" ma:index="3" nillable="true" ma:displayName="Status" ma:format="RadioButtons" ma:hidden="true" ma:internalName="Status" ma:readOnly="false">
      <xsd:simpleType>
        <xsd:restriction base="dms:Choice">
          <xsd:enumeration value="Draft"/>
          <xsd:enumeration value="Awaiting feedback"/>
          <xsd:enumeration value="Final"/>
          <xsd:enumeration value="In Progress"/>
          <xsd:enumeration value="Completed"/>
          <xsd:enumeration value="To be quality checked"/>
          <xsd:enumeration value="Ready for next step"/>
          <xsd:enumeration value="Template"/>
          <xsd:enumeration value="Current/Live/working copy"/>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hidden="true" ma:internalName="MediaServiceKeyPoint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d3e9f82-15b5-467a-b4da-1c602e79880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hidden="true" ma:internalName="MediaServiceOCR"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ApprovalStatu" ma:index="23" nillable="true" ma:displayName="Approval Statu" ma:format="Dropdown" ma:internalName="ApprovalStatu">
      <xsd:simpleType>
        <xsd:restriction base="dms:Choice">
          <xsd:enumeration value="Pending"/>
          <xsd:enumeration value="Approved"/>
          <xsd:enumeration value="Choice 3"/>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253dad-cd7f-4e50-8749-6e21a0528a3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4b67caa-0e74-48d0-ac74-739a55a08a91}" ma:internalName="TaxCatchAll" ma:readOnly="false" ma:showField="CatchAllData" ma:web="a6253dad-cd7f-4e50-8749-6e21a0528a3e">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204273-90ED-4F82-84AB-10A3F6AD035F}">
  <ds:schemaRefs>
    <ds:schemaRef ds:uri="http://www.w3.org/XML/1998/namespace"/>
    <ds:schemaRef ds:uri="http://schemas.microsoft.com/office/2006/metadata/properties"/>
    <ds:schemaRef ds:uri="http://purl.org/dc/terms/"/>
    <ds:schemaRef ds:uri="6d8b3d66-57dd-4036-af72-5aa9717b616b"/>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a6253dad-cd7f-4e50-8749-6e21a0528a3e"/>
    <ds:schemaRef ds:uri="http://purl.org/dc/elements/1.1/"/>
  </ds:schemaRefs>
</ds:datastoreItem>
</file>

<file path=customXml/itemProps2.xml><?xml version="1.0" encoding="utf-8"?>
<ds:datastoreItem xmlns:ds="http://schemas.openxmlformats.org/officeDocument/2006/customXml" ds:itemID="{65D5A0A5-D18B-4C02-BD6C-4A084E58EC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8b3d66-57dd-4036-af72-5aa9717b616b"/>
    <ds:schemaRef ds:uri="a6253dad-cd7f-4e50-8749-6e21a0528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185938-2FFB-4A6A-B597-6B6BE76E0C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Errors &amp; Omissions Excepted</vt:lpstr>
      <vt:lpstr>TRANSLATION SCHEDULE - DEGREED</vt:lpstr>
      <vt:lpstr>TRANSLATION SCHEDULE - Non Deg</vt:lpstr>
      <vt:lpstr>TRANSLATION SCHEDULE - LABs</vt:lpstr>
      <vt:lpstr>TRANSLATION SCHEDULE - PHARMACY</vt:lpstr>
      <vt:lpstr>TRANSLATION SCHEDULE - MITs</vt:lpstr>
      <vt:lpstr>TRANSLATION SCHEDULE - RT'S</vt:lpstr>
      <vt:lpstr>TRANSLATION SCHEDULE - H&amp;CW-HM</vt:lpstr>
      <vt:lpstr>TRANSLATION SCHEDULE - ASSTs</vt:lpstr>
      <vt:lpstr>TRANSLATION SCHEDULE - GCs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Aaron Crawford</dc:creator>
  <cp:keywords/>
  <dc:description/>
  <cp:lastModifiedBy>Holly Whittfield</cp:lastModifiedBy>
  <cp:revision/>
  <dcterms:created xsi:type="dcterms:W3CDTF">2023-09-20T06:52:44Z</dcterms:created>
  <dcterms:modified xsi:type="dcterms:W3CDTF">2023-10-17T21:32:48Z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ffcb39-5dcf-4be8-a87b-811a1e5087f7_Enabled">
    <vt:lpwstr>true</vt:lpwstr>
  </property>
  <property fmtid="{D5CDD505-2E9C-101B-9397-08002B2CF9AE}" pid="3" name="MSIP_Label_8cffcb39-5dcf-4be8-a87b-811a1e5087f7_SetDate">
    <vt:lpwstr>2023-09-20T07:47:41Z</vt:lpwstr>
  </property>
  <property fmtid="{D5CDD505-2E9C-101B-9397-08002B2CF9AE}" pid="4" name="MSIP_Label_8cffcb39-5dcf-4be8-a87b-811a1e5087f7_Method">
    <vt:lpwstr>Privileged</vt:lpwstr>
  </property>
  <property fmtid="{D5CDD505-2E9C-101B-9397-08002B2CF9AE}" pid="5" name="MSIP_Label_8cffcb39-5dcf-4be8-a87b-811a1e5087f7_Name">
    <vt:lpwstr>IN-CONFIDENCE</vt:lpwstr>
  </property>
  <property fmtid="{D5CDD505-2E9C-101B-9397-08002B2CF9AE}" pid="6" name="MSIP_Label_8cffcb39-5dcf-4be8-a87b-811a1e5087f7_SiteId">
    <vt:lpwstr>0051ec7f-c4f5-41e6-b397-24b855b2a57e</vt:lpwstr>
  </property>
  <property fmtid="{D5CDD505-2E9C-101B-9397-08002B2CF9AE}" pid="7" name="MSIP_Label_8cffcb39-5dcf-4be8-a87b-811a1e5087f7_ActionId">
    <vt:lpwstr>7fa7fffd-35dc-433e-9a45-7ab953dc62c0</vt:lpwstr>
  </property>
  <property fmtid="{D5CDD505-2E9C-101B-9397-08002B2CF9AE}" pid="8" name="MSIP_Label_8cffcb39-5dcf-4be8-a87b-811a1e5087f7_ContentBits">
    <vt:lpwstr>1</vt:lpwstr>
  </property>
  <property fmtid="{D5CDD505-2E9C-101B-9397-08002B2CF9AE}" pid="9" name="ContentTypeId">
    <vt:lpwstr>0x0101007F1B5BF3D8384C44A9F4D1D5656F2B03</vt:lpwstr>
  </property>
  <property fmtid="{D5CDD505-2E9C-101B-9397-08002B2CF9AE}" pid="10" name="MediaServiceImageTags">
    <vt:lpwstr/>
  </property>
</Properties>
</file>